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محتوای حسابداری\تجزیه تحلیل صورتهای مالی در اکسل\"/>
    </mc:Choice>
  </mc:AlternateContent>
  <xr:revisionPtr revIDLastSave="0" documentId="13_ncr:1_{8B7EF729-6731-4398-9968-5A325C7823CA}" xr6:coauthVersionLast="45" xr6:coauthVersionMax="45" xr10:uidLastSave="{00000000-0000-0000-0000-000000000000}"/>
  <bookViews>
    <workbookView xWindow="-108" yWindow="-108" windowWidth="23256" windowHeight="12720" tabRatio="897" xr2:uid="{E39DC247-BB08-43DA-926C-A4B0FB281D39}"/>
  </bookViews>
  <sheets>
    <sheet name="صورت وضعیت مالی(ترازنامه)" sheetId="2" r:id="rId1"/>
    <sheet name="تجزیه افقی و عمودی ترازنامه  " sheetId="4" r:id="rId2"/>
    <sheet name="صورت سود و زیان" sheetId="1" r:id="rId3"/>
    <sheet name="تجزیه افقی وعمودی صورت سودوزیان" sheetId="5" r:id="rId4"/>
  </sheets>
  <externalReferences>
    <externalReference r:id="rId5"/>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5" l="1"/>
  <c r="A3" i="5"/>
  <c r="A2" i="5"/>
  <c r="A1" i="5"/>
  <c r="A1" i="1"/>
  <c r="A3" i="4"/>
  <c r="A2" i="4"/>
  <c r="A1" i="4"/>
  <c r="K52" i="4" l="1"/>
  <c r="K50" i="4"/>
  <c r="K48" i="4"/>
  <c r="K42" i="4"/>
  <c r="K40" i="4"/>
  <c r="K35" i="4"/>
  <c r="K30" i="4"/>
  <c r="K27" i="4"/>
  <c r="K11" i="4"/>
  <c r="F11" i="1"/>
  <c r="F16" i="1" s="1"/>
  <c r="H25" i="5"/>
  <c r="H22" i="5"/>
  <c r="H21" i="5"/>
  <c r="H18" i="5"/>
  <c r="J18" i="5" s="1"/>
  <c r="H17" i="5"/>
  <c r="H15" i="5"/>
  <c r="H14" i="5"/>
  <c r="H13" i="5"/>
  <c r="H12" i="5"/>
  <c r="H10" i="5"/>
  <c r="H9" i="5"/>
  <c r="J9" i="5" s="1"/>
  <c r="F25" i="5"/>
  <c r="K25" i="5" s="1"/>
  <c r="F22" i="5"/>
  <c r="F21" i="5"/>
  <c r="F18" i="5"/>
  <c r="K18" i="5" s="1"/>
  <c r="F17" i="5"/>
  <c r="F13" i="5"/>
  <c r="F14" i="5"/>
  <c r="F15" i="5"/>
  <c r="J15" i="5" s="1"/>
  <c r="F12" i="5"/>
  <c r="K12" i="5" s="1"/>
  <c r="F10" i="5"/>
  <c r="F9" i="5"/>
  <c r="A29" i="5"/>
  <c r="H11" i="1"/>
  <c r="H16" i="1" s="1"/>
  <c r="H19" i="1" s="1"/>
  <c r="H51" i="2"/>
  <c r="H53" i="2" s="1"/>
  <c r="F51" i="2"/>
  <c r="F53" i="2" s="1"/>
  <c r="H43" i="2"/>
  <c r="F43" i="2"/>
  <c r="H37" i="2"/>
  <c r="F37" i="2"/>
  <c r="H21" i="2"/>
  <c r="H23" i="2" s="1"/>
  <c r="F21" i="2"/>
  <c r="F23" i="2" s="1"/>
  <c r="F24" i="2" s="1"/>
  <c r="H14" i="2"/>
  <c r="F14" i="2"/>
  <c r="G45" i="4"/>
  <c r="H45" i="4"/>
  <c r="K45" i="4" s="1"/>
  <c r="G46" i="4"/>
  <c r="H46" i="4"/>
  <c r="G47" i="4"/>
  <c r="H47" i="4"/>
  <c r="K47" i="4" s="1"/>
  <c r="G48" i="4"/>
  <c r="H48" i="4"/>
  <c r="G49" i="4"/>
  <c r="H49" i="4"/>
  <c r="K49" i="4" s="1"/>
  <c r="G50" i="4"/>
  <c r="H50" i="4"/>
  <c r="G40" i="4"/>
  <c r="H40" i="4"/>
  <c r="G41" i="4"/>
  <c r="H41" i="4"/>
  <c r="K41" i="4" s="1"/>
  <c r="G42" i="4"/>
  <c r="H42" i="4"/>
  <c r="G27" i="4"/>
  <c r="H27" i="4"/>
  <c r="G28" i="4"/>
  <c r="H28" i="4"/>
  <c r="K28" i="4" s="1"/>
  <c r="G29" i="4"/>
  <c r="H29" i="4"/>
  <c r="G30" i="4"/>
  <c r="H30" i="4"/>
  <c r="G31" i="4"/>
  <c r="H31" i="4"/>
  <c r="G32" i="4"/>
  <c r="H32" i="4"/>
  <c r="K32" i="4" s="1"/>
  <c r="G33" i="4"/>
  <c r="H33" i="4"/>
  <c r="K33" i="4" s="1"/>
  <c r="G34" i="4"/>
  <c r="H34" i="4"/>
  <c r="K34" i="4" s="1"/>
  <c r="G35" i="4"/>
  <c r="H35" i="4"/>
  <c r="G36" i="4"/>
  <c r="H36" i="4"/>
  <c r="K36" i="4" s="1"/>
  <c r="G16" i="4"/>
  <c r="H16" i="4"/>
  <c r="K16" i="4" s="1"/>
  <c r="G17" i="4"/>
  <c r="H17" i="4"/>
  <c r="G18" i="4"/>
  <c r="H18" i="4"/>
  <c r="K18" i="4" s="1"/>
  <c r="G19" i="4"/>
  <c r="H19" i="4"/>
  <c r="K19" i="4" s="1"/>
  <c r="G20" i="4"/>
  <c r="H20" i="4"/>
  <c r="K20" i="4" s="1"/>
  <c r="G8" i="4"/>
  <c r="H8" i="4"/>
  <c r="G9" i="4"/>
  <c r="H9" i="4"/>
  <c r="G10" i="4"/>
  <c r="H10" i="4"/>
  <c r="K10" i="4" s="1"/>
  <c r="G11" i="4"/>
  <c r="H11" i="4"/>
  <c r="G12" i="4"/>
  <c r="H12" i="4"/>
  <c r="K12" i="4" s="1"/>
  <c r="G13" i="4"/>
  <c r="H13" i="4"/>
  <c r="K13" i="4" s="1"/>
  <c r="F52" i="4"/>
  <c r="F46" i="4"/>
  <c r="K46" i="4" s="1"/>
  <c r="F47" i="4"/>
  <c r="F48" i="4"/>
  <c r="F49" i="4"/>
  <c r="F50" i="4"/>
  <c r="F45" i="4"/>
  <c r="F41" i="4"/>
  <c r="F42" i="4"/>
  <c r="F40" i="4"/>
  <c r="F28" i="4"/>
  <c r="F29" i="4"/>
  <c r="K29" i="4" s="1"/>
  <c r="F30" i="4"/>
  <c r="F31" i="4"/>
  <c r="K31" i="4" s="1"/>
  <c r="F32" i="4"/>
  <c r="F33" i="4"/>
  <c r="F34" i="4"/>
  <c r="F35" i="4"/>
  <c r="F36" i="4"/>
  <c r="F27" i="4"/>
  <c r="H22" i="4"/>
  <c r="F22" i="4"/>
  <c r="F17" i="4"/>
  <c r="K17" i="4" s="1"/>
  <c r="F18" i="4"/>
  <c r="F19" i="4"/>
  <c r="F20" i="4"/>
  <c r="F16" i="4"/>
  <c r="F9" i="4"/>
  <c r="K9" i="4" s="1"/>
  <c r="F10" i="4"/>
  <c r="F11" i="4"/>
  <c r="F12" i="4"/>
  <c r="F13" i="4"/>
  <c r="F8" i="4"/>
  <c r="A29" i="1"/>
  <c r="H24" i="2" l="1"/>
  <c r="K8" i="4"/>
  <c r="F54" i="2"/>
  <c r="J10" i="5"/>
  <c r="J22" i="5"/>
  <c r="J14" i="5"/>
  <c r="K13" i="5"/>
  <c r="K14" i="5"/>
  <c r="J21" i="5"/>
  <c r="J13" i="5"/>
  <c r="J17" i="5"/>
  <c r="K17" i="5"/>
  <c r="J25" i="5"/>
  <c r="K21" i="5"/>
  <c r="K15" i="5"/>
  <c r="J12" i="5"/>
  <c r="K22" i="5"/>
  <c r="K10" i="5"/>
  <c r="F37" i="4"/>
  <c r="H11" i="5"/>
  <c r="H16" i="5" s="1"/>
  <c r="H19" i="5" s="1"/>
  <c r="H23" i="5" s="1"/>
  <c r="H26" i="5" s="1"/>
  <c r="F11" i="5"/>
  <c r="H23" i="1"/>
  <c r="F19" i="1"/>
  <c r="F23" i="1" s="1"/>
  <c r="H54" i="2"/>
  <c r="H55" i="2" s="1"/>
  <c r="F55" i="2"/>
  <c r="F16" i="5" l="1"/>
  <c r="F19" i="5" s="1"/>
  <c r="K11" i="5"/>
  <c r="J11" i="5"/>
  <c r="H26" i="1"/>
  <c r="F26" i="1"/>
  <c r="K16" i="5" l="1"/>
  <c r="J16" i="5"/>
  <c r="F23" i="5"/>
  <c r="J19" i="5"/>
  <c r="K19" i="5"/>
  <c r="G51" i="2"/>
  <c r="G53" i="2" s="1"/>
  <c r="G43" i="2"/>
  <c r="G37" i="2"/>
  <c r="G21" i="2"/>
  <c r="G23" i="2" s="1"/>
  <c r="L49" i="4"/>
  <c r="L42" i="4"/>
  <c r="L28" i="4"/>
  <c r="L30" i="4"/>
  <c r="L32" i="4"/>
  <c r="L33" i="4"/>
  <c r="L34" i="4"/>
  <c r="L36" i="4"/>
  <c r="L11" i="4"/>
  <c r="L12" i="4"/>
  <c r="H51" i="4"/>
  <c r="H53" i="4" s="1"/>
  <c r="G51" i="4"/>
  <c r="G53" i="4" s="1"/>
  <c r="G54" i="4" s="1"/>
  <c r="F51" i="4"/>
  <c r="F53" i="4" s="1"/>
  <c r="H43" i="4"/>
  <c r="G43" i="4"/>
  <c r="F43" i="4"/>
  <c r="H37" i="4"/>
  <c r="G37" i="4"/>
  <c r="I21" i="4"/>
  <c r="I23" i="4" s="1"/>
  <c r="H21" i="4"/>
  <c r="H23" i="4" s="1"/>
  <c r="G21" i="4"/>
  <c r="G23" i="4" s="1"/>
  <c r="F21" i="4"/>
  <c r="F23" i="4" s="1"/>
  <c r="H14" i="4"/>
  <c r="F14" i="4"/>
  <c r="I21" i="2"/>
  <c r="I23" i="2" s="1"/>
  <c r="H55" i="4" l="1"/>
  <c r="G54" i="2"/>
  <c r="F26" i="5"/>
  <c r="J23" i="5"/>
  <c r="K23" i="5"/>
  <c r="H54" i="4"/>
  <c r="F54" i="4"/>
  <c r="H24" i="4"/>
  <c r="F24" i="4"/>
  <c r="L8" i="4" s="1"/>
  <c r="F55" i="4" l="1"/>
  <c r="L46" i="4" s="1"/>
  <c r="K26" i="5"/>
  <c r="J26" i="5"/>
  <c r="L18" i="4"/>
  <c r="L31" i="4"/>
  <c r="L29" i="4"/>
  <c r="L27" i="4"/>
  <c r="L35" i="4"/>
  <c r="L20" i="4"/>
  <c r="L19" i="4"/>
  <c r="L13" i="4"/>
  <c r="L10" i="4"/>
  <c r="L17" i="4"/>
  <c r="L9" i="4"/>
  <c r="L16" i="4"/>
  <c r="L48" i="4" l="1"/>
  <c r="L52" i="4"/>
  <c r="L50" i="4"/>
  <c r="L40" i="4"/>
  <c r="L41" i="4"/>
  <c r="L47" i="4"/>
  <c r="L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 ali</author>
  </authors>
  <commentList>
    <comment ref="K5" authorId="0" shapeId="0" xr:uid="{00EAB646-71F7-4DD9-9D1F-B7C817A3DBB9}">
      <text>
        <r>
          <rPr>
            <b/>
            <sz val="9"/>
            <color indexed="81"/>
            <rFont val="Tahoma"/>
            <family val="2"/>
          </rPr>
          <t>دو روش برای تجزیه و تحلیل افقی وجود دارد:
1) سال اول را سال پایه قرارداده و سالهای بعد را نسبت به سال پایه در نظر بگیریم.
2) هر سال را نسبت به سال قبل از خود در نظر بگیریم.
در این مثال از روش 2 استفاده کرده ایم.</t>
        </r>
        <r>
          <rPr>
            <sz val="9"/>
            <color indexed="81"/>
            <rFont val="Tahoma"/>
            <family val="2"/>
          </rPr>
          <t xml:space="preserve">
</t>
        </r>
      </text>
    </comment>
    <comment ref="L5" authorId="0" shapeId="0" xr:uid="{0323BBAF-E475-43D3-9A24-E2ABE14FA02D}">
      <text>
        <r>
          <rPr>
            <b/>
            <sz val="9"/>
            <color indexed="81"/>
            <rFont val="Tahoma"/>
            <family val="2"/>
          </rPr>
          <t xml:space="preserve">در تجزیه و تحلیل عمودی یک قلم مهم از صورتهای مالی به عنوان ارزش پایه به کار رفته و سایر اقلام آن صورت نسبت به آن محاسبه و با آن مقایسه میشود.
در تجزیه و تحلیل عمودی صورت وضعیت مالی، مجموع دارایی ها، مجموع بدهی ها و حقوق صاحبان سهام معمولا صد در صد در نظر گرفته شده، هر یک از اقلام دارایی نسبت به مجموع دارایی ها و هر یک از اقلام بدهی و حقوق صاحبان سهام نسبت به مجموع بدهی ها و حقوق صاحبان سهام محاسبه میشود.
در صورت سود و زیان، فروش خالص معادل صد در صد در نظر گرفته شده سایر حسابها نسبت به آن سنجیده میشود.
</t>
        </r>
      </text>
    </comment>
    <comment ref="K6" authorId="0" shapeId="0" xr:uid="{381C1FC2-D2B4-400D-9AC3-C610C4E35C42}">
      <text>
        <r>
          <rPr>
            <sz val="9"/>
            <color indexed="81"/>
            <rFont val="Tahoma"/>
            <family val="2"/>
          </rPr>
          <t xml:space="preserve">برای محاسبه درصد تغییر سال 98 به سال 97 به این صورت عمل میکنیم:
100% *سال 97 / ( سال 97 - سال 98 ) =تجزیه و تحلیل افقی
توجه کنید در فرمول به این دلیل از تابع if استفاده شده که اگر سال 97 داده بزرگتر از صفر داشته باشد شرط درست تابع، فرمول تجزیه و تحلیل افقی  باشد و شرط نادرست تابع، عدد صفر را نشان دهد. </t>
        </r>
      </text>
    </comment>
    <comment ref="L6" authorId="0" shapeId="0" xr:uid="{6385830D-D39C-44F7-8F21-456EAE1A80A9}">
      <text>
        <r>
          <rPr>
            <b/>
            <sz val="9"/>
            <color indexed="81"/>
            <rFont val="Tahoma"/>
            <family val="2"/>
          </rPr>
          <t xml:space="preserve">برای محاسبه درصد تغییر سال 98 به سال 97 به این صورت عمل میکنیم:
100% * جمع دارایی سال 98/  هر قلم از دارایی سال 98 =تجزیه و تحلیل عمودی دارایی
100% *جمع بدهی و حقوق صاحبان سهام سال 98/  هر قلم از بدهی یا حقوق صاحبان سهام سال 98 =تجزیه و تحلیل عمودی بدهی و حقوق صاحبان سهام
توجه کنید در فرمول به این دلیل از تابع if استفاده شده که اگر سال 98 داده بزرگتر از صفر داشته باشد شرط درست تابع، فرمول تجزیه و تحلیل عمودی باشد و شرط نادرست تابع، عدد صفر را نشان دهد.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 ali</author>
  </authors>
  <commentList>
    <comment ref="J5" authorId="0" shapeId="0" xr:uid="{466A2C3F-91A1-44AA-B831-86B106D9F4B7}">
      <text>
        <r>
          <rPr>
            <b/>
            <sz val="9"/>
            <color indexed="81"/>
            <rFont val="Tahoma"/>
            <family val="2"/>
          </rPr>
          <t>دو روش برای تجزیه و تحلیل افقی وجود دارد:
1) سال اول را سال پایه قرارداده و سالهای بعد را نسبت به سال پایه در نظر بگیریم.
2) هر سال را نسبت به سال قبل از خود در نظر بگیریم.
در این مثال از روش 2 استفاده کرده ایم.</t>
        </r>
        <r>
          <rPr>
            <sz val="9"/>
            <color indexed="81"/>
            <rFont val="Tahoma"/>
            <family val="2"/>
          </rPr>
          <t xml:space="preserve">
</t>
        </r>
      </text>
    </comment>
    <comment ref="K5" authorId="0" shapeId="0" xr:uid="{97947565-4359-4503-B549-189A10D8D56E}">
      <text>
        <r>
          <rPr>
            <b/>
            <sz val="9"/>
            <color indexed="81"/>
            <rFont val="Tahoma"/>
            <family val="2"/>
          </rPr>
          <t xml:space="preserve">در تجزیه و تحلیل عمودی یک قلم مهم از صورتهای مالی به عنوان ارزش پایه به کار رفته و سایر اقلام آن صورت نسبت به آن محاسبه و با آن مقایسه میشود.
در تجزیه و تحلیل عمودی صورت وضعیت مالی، مجموع دارایی ها، مجموع بدهی ها و حقوق صاحبان سهام معمولا صد در صد در نظر گرفته شده، هر یک از اقلام دارایی نسبت به مجموع دارایی ها و هر یک از اقلام بدهی و حقوق صاحبان سهام نسبت به مجموع بدهی ها و حقوق صاحبان سهام محاسبه میشود.
در صورت سود و زیان، فروش خالص معادل صد در صد در نظر گرفته شده سایر حسابها نسبت به آن سنجیده میشود.
</t>
        </r>
      </text>
    </comment>
    <comment ref="J6" authorId="0" shapeId="0" xr:uid="{AE018CAA-0560-40F1-8580-DDD87D30AAD0}">
      <text>
        <r>
          <rPr>
            <b/>
            <sz val="9"/>
            <color indexed="81"/>
            <rFont val="Tahoma"/>
            <family val="2"/>
          </rPr>
          <t xml:space="preserve">برای محاسبه درصد تغییر سال 98 به سال 97 به این صورت عمل میکنیم:
100% *سال 97 / ( سال 97 - سال 98 ) =تجزیه و تحلیل افقی
توجه کنید در فرمول به این دلیل از تابع if استفاده شده که اگر سال 97 داده بزرگتر از صفر داشته باشد شرط درست تابع، فرمول تجزیه و تحلیل افقی باشد و شرط نادرست تابع، عدد صفر را به ما نشان دهد. </t>
        </r>
        <r>
          <rPr>
            <sz val="9"/>
            <color indexed="81"/>
            <rFont val="Tahoma"/>
            <family val="2"/>
          </rPr>
          <t xml:space="preserve">
</t>
        </r>
      </text>
    </comment>
    <comment ref="K6" authorId="0" shapeId="0" xr:uid="{90BF212D-AFF7-4201-AF0A-A5634CF590BA}">
      <text>
        <r>
          <rPr>
            <b/>
            <sz val="9"/>
            <color indexed="81"/>
            <rFont val="Tahoma"/>
            <family val="2"/>
          </rPr>
          <t xml:space="preserve">برای محاسبه درصد تغییر سال 98 به سال 97 به این صورت عمل میکنیم:
100% * جمع فروش سال 98/  هر قلم از داده های صورت سود و زیان سال 98 =تجزیه و تحلیل عمودی صورت سود و زیان
توجه کنید در فرمول به این دلیل از تابع if استفاده شده که اگر سال 98 داده بزرگتر از صفر داشته باشد شرط درست تابع، فرمول تجزیه و تحلیل عمودی باشد و شرط نادرست تابع، عدد صفر را نشان دهد. </t>
        </r>
      </text>
    </comment>
  </commentList>
</comments>
</file>

<file path=xl/sharedStrings.xml><?xml version="1.0" encoding="utf-8"?>
<sst xmlns="http://schemas.openxmlformats.org/spreadsheetml/2006/main" count="181" uniqueCount="91">
  <si>
    <t>صورت وضعیت مالی</t>
  </si>
  <si>
    <t>(تجدید ارائه شده)</t>
  </si>
  <si>
    <t xml:space="preserve">    دریافتنی های بلند مدت </t>
  </si>
  <si>
    <t xml:space="preserve">    موجودی نقد</t>
  </si>
  <si>
    <t xml:space="preserve">    دارایی های غیر تجاری نگهداری شده برای فروش</t>
  </si>
  <si>
    <t xml:space="preserve">    جمع دارایی ها</t>
  </si>
  <si>
    <t>حقوق مالکانه و بدهی ها</t>
  </si>
  <si>
    <t xml:space="preserve">   حقوق مالکانه</t>
  </si>
  <si>
    <t xml:space="preserve">    افزایش سرمایه در جریان</t>
  </si>
  <si>
    <t xml:space="preserve">    صرف سهام</t>
  </si>
  <si>
    <t xml:space="preserve">    صرف سهام خزانه</t>
  </si>
  <si>
    <t xml:space="preserve">    مازاد تجدید ارزیابی دارایی ها</t>
  </si>
  <si>
    <t xml:space="preserve">    تفاوت تسعیر ارز عملیات خارجی</t>
  </si>
  <si>
    <t xml:space="preserve">    سود انباشته </t>
  </si>
  <si>
    <t xml:space="preserve">    سهام خزانه</t>
  </si>
  <si>
    <t>جمع حقوق مالکانه</t>
  </si>
  <si>
    <t>بدهی ها</t>
  </si>
  <si>
    <t xml:space="preserve">    بدهی های غیر جاری</t>
  </si>
  <si>
    <t xml:space="preserve">    پرداختنی های بلند مدت</t>
  </si>
  <si>
    <t xml:space="preserve">    تسهیلات مالی بلند مدت</t>
  </si>
  <si>
    <t xml:space="preserve">    ذخیره مزایای پایان خدمت کارکنان</t>
  </si>
  <si>
    <t>جمع بدهی های غیر جاری</t>
  </si>
  <si>
    <t>بدهی های جاری</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</si>
  <si>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</si>
  <si>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</si>
  <si>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</si>
  <si>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</si>
  <si>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</si>
  <si>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</si>
  <si>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بدهی های مرتبط با دارایی های غیر جاری نگهداری شده برای فروش</t>
  </si>
  <si>
    <t xml:space="preserve">    جمع بدهی های جاری</t>
  </si>
  <si>
    <t xml:space="preserve">  جمع بدهی ها</t>
  </si>
  <si>
    <t>4-7</t>
  </si>
  <si>
    <t>جمع حقوق مالکانه و بدهی ها</t>
  </si>
  <si>
    <t>در تاریخ 29 اسفند 1398</t>
  </si>
  <si>
    <t>یادداشت</t>
  </si>
  <si>
    <t>دارایی ها</t>
  </si>
  <si>
    <t>میلیون ریال</t>
  </si>
  <si>
    <t xml:space="preserve">دارائیهای غیر جاری : </t>
  </si>
  <si>
    <t xml:space="preserve">    دارایی های ثابت مشهود </t>
  </si>
  <si>
    <t xml:space="preserve">    سرمایه گذاری در املاک</t>
  </si>
  <si>
    <t xml:space="preserve">    دارایی های نامشهود</t>
  </si>
  <si>
    <t xml:space="preserve">    سرمایه گذاری های بلند مدت </t>
  </si>
  <si>
    <t xml:space="preserve">    سایر دارایی ها</t>
  </si>
  <si>
    <t>جمع دارایی های غیر جاری</t>
  </si>
  <si>
    <t xml:space="preserve">دارایی های جاری : </t>
  </si>
  <si>
    <t xml:space="preserve">    پیش پرداخت ها </t>
  </si>
  <si>
    <t xml:space="preserve">    موجودی مواد و كالا </t>
  </si>
  <si>
    <t xml:space="preserve">    دریافتنی های تجاری و سایر دریافتنی ها</t>
  </si>
  <si>
    <t xml:space="preserve">    سرمایه گذاری های كوتاه مدت</t>
  </si>
  <si>
    <t>جمع دارایی های  جاری</t>
  </si>
  <si>
    <t xml:space="preserve">    سرمایه </t>
  </si>
  <si>
    <t xml:space="preserve">    اندوخته قانونی </t>
  </si>
  <si>
    <t xml:space="preserve">    سایر اندوخته ها </t>
  </si>
  <si>
    <t>یادداشت های توضیحی همراه، بخش جدایی ناپذیر صورت های مالی است .</t>
  </si>
  <si>
    <t>1 طبق بند 39 استاندارد حسابداری 1، در صورتی كه شركت(1) یك رویه حسابداری جدید را با تسری به گذشته بكار گیرد،‌(2) اقلامی از صورت های مالی را با تسری به گذشته تجدید ارائه نماید یا(3) اقلامی در صورت های مالی را تجدید طبقه بندی كند و این موارد اثر با اهمیتی بر اطلاعات مندرج در صورت وضعیت مالی در ابتدای دوره قبل داشته باشد، باید صورت وضعیت مالی به تاریخ ابتدای دوره قبل نیز ارائه گردد.</t>
  </si>
  <si>
    <t>1398/12/29</t>
  </si>
  <si>
    <t>1397/12/29</t>
  </si>
  <si>
    <t>سال مالی منتهی به 29 اسفند 1398</t>
  </si>
  <si>
    <t>سال 1398</t>
  </si>
  <si>
    <t>سال 1397</t>
  </si>
  <si>
    <t>تجزیه و تحلیل افقی صورت وضعیت مالی</t>
  </si>
  <si>
    <t>تجزیه و تحلیل عمودی صورت وضعیت مالی</t>
  </si>
  <si>
    <t>درصد تغییر سال 98 نسبت به سال 97</t>
  </si>
  <si>
    <t>درصد مقایسه نسبت به ارزش پایه مربوط به سال 98</t>
  </si>
  <si>
    <t xml:space="preserve">سود ناخالص </t>
  </si>
  <si>
    <t>سود عملیات در حال تداوم قبل از مالیات</t>
  </si>
  <si>
    <t xml:space="preserve">             سال جاری</t>
  </si>
  <si>
    <t xml:space="preserve">             سال های قبل</t>
  </si>
  <si>
    <t xml:space="preserve"> سود خالص عملیات درحال تداوم</t>
  </si>
  <si>
    <t xml:space="preserve">عملیات متوقف شده : </t>
  </si>
  <si>
    <t>سود (زیان) خالص عملیات متوقف شده</t>
  </si>
  <si>
    <t>سود خالص</t>
  </si>
  <si>
    <t xml:space="preserve">صورت سود و زیان </t>
  </si>
  <si>
    <t>عملیات در حال تداوم:</t>
  </si>
  <si>
    <t>درآمدهای عملیاتی</t>
  </si>
  <si>
    <t>بهای تمام شده درآمدهای عملیاتی</t>
  </si>
  <si>
    <t xml:space="preserve">هزینه های فروش ، اداری و عمومی </t>
  </si>
  <si>
    <t>هزینه كاهش ارزش دریافتنی ها</t>
  </si>
  <si>
    <t>سایر درآمدها</t>
  </si>
  <si>
    <t>سایر هزینه ها</t>
  </si>
  <si>
    <t xml:space="preserve">سود عملیاتی </t>
  </si>
  <si>
    <t xml:space="preserve">هزینه های مالی </t>
  </si>
  <si>
    <t xml:space="preserve">سایر درآمدها و هزینه های غیرعملیاتی </t>
  </si>
  <si>
    <t xml:space="preserve"> هزینه مالیات بر درآمد:</t>
  </si>
  <si>
    <t xml:space="preserve">1 با توجه به این كه هزینه كاهش ارزش دریافتنی ها در نتیجه ورشكستگی یكی از مشتریان عمده بوده، لذا طبق بند 86 استاندارد </t>
  </si>
  <si>
    <t>حسابداری1، برای درك عملكرد مالی شركت نمونه،‌تحت سرفصل جداگانه در صورت سود و زیان ارائه شده است .</t>
  </si>
  <si>
    <t>تجزیه و تحلیل افقی صورت سود و زیان</t>
  </si>
  <si>
    <t>تجزیه و تحلیل عمودی صورت سود و زیان</t>
  </si>
  <si>
    <t>درصد مقایسه نسبت به فروش خالص مربوط به سال 98</t>
  </si>
  <si>
    <t>شرکت گلبرگ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</si>
</sst>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_ ;_ * #,##0.00\-_ ;_ * &quot;-&quot;??_-_ ;_ @_ "/>
    <numFmt numFmtId="164" formatCode="_(\ #,##0_);[Red]_(\(#,##0\);_(\ &quot;-&quot;_);_(@_)"/>
    <numFmt numFmtId="165" formatCode="#,##0_-;[Red]\(#,##0\)"/>
    <numFmt numFmtId="166" formatCode="_(* #,##0_);_(* \(#,##0\);_(* &quot;-&quot;??_);_(@_)"/>
    <numFmt numFmtId="167" formatCode="0.0"/>
    <numFmt numFmtId="168" formatCode="_(\ #,##0.00_);[Red]_(\(#,##0.00\);_(\ &quot;-&quot;_);_(@_)"/>
    <numFmt numFmtId="169" formatCode="0.0%"/>
  </numFmts>
  <fonts count="10" x14ac:knownFonts="1">
    <font>
      <sz val="11"/>
      <color theme="1"/>
      <name val="Arial"/>
      <family val="2"/>
      <charset val="178"/>
      <scheme val="minor"/>
    </font>
    <font>
      <sz val="11"/>
      <color theme="1"/>
      <name val="Arial"/>
      <family val="2"/>
      <charset val="178"/>
      <scheme val="minor"/>
    </font>
    <font>
      <b/>
      <sz val="12"/>
      <name val="B Nazanin"/>
      <charset val="178"/>
    </font>
    <font>
      <sz val="11"/>
      <name val="B Nazanin"/>
      <charset val="178"/>
    </font>
    <font>
      <sz val="10"/>
      <name val="B Nazanin"/>
      <charset val="178"/>
    </font>
    <font>
      <b/>
      <sz val="10"/>
      <name val="B Nazanin"/>
      <charset val="178"/>
    </font>
    <font>
      <b/>
      <sz val="11"/>
      <name val="B Nazanin"/>
      <charset val="178"/>
    </font>
    <font>
      <sz val="9"/>
      <color indexed="81"/>
      <name val="Tahoma"/>
      <family val="2"/>
    </font>
    <font>
      <b/>
      <sz val="9"/>
      <color indexed="81"/>
      <name val="Tahoma"/>
      <family val="2"/>
    </font>
    <font>
      <u/>
      <sz val="11"/>
      <name val="B Nazanin"/>
      <charset val="178"/>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tint="0.59999389629810485"/>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3" fillId="0" borderId="0" xfId="0" applyFont="1" applyAlignment="1">
      <alignment readingOrder="2"/>
    </xf>
    <xf numFmtId="0" fontId="4" fillId="2" borderId="0" xfId="0" applyFont="1" applyFill="1" applyAlignment="1">
      <alignment readingOrder="2"/>
    </xf>
    <xf numFmtId="0" fontId="5" fillId="2" borderId="0" xfId="0" applyFont="1" applyFill="1" applyAlignment="1">
      <alignment horizontal="center" vertical="center" wrapText="1" readingOrder="2"/>
    </xf>
    <xf numFmtId="0" fontId="4" fillId="2" borderId="0" xfId="0" applyFont="1" applyFill="1" applyAlignment="1">
      <alignment horizontal="center" readingOrder="2"/>
    </xf>
    <xf numFmtId="0" fontId="5" fillId="2" borderId="0" xfId="0" applyFont="1" applyFill="1" applyAlignment="1">
      <alignment horizontal="center" readingOrder="2"/>
    </xf>
    <xf numFmtId="0" fontId="4" fillId="0" borderId="0" xfId="0" applyFont="1" applyAlignment="1">
      <alignment horizontal="center" readingOrder="2"/>
    </xf>
    <xf numFmtId="0" fontId="4" fillId="0" borderId="0" xfId="0" applyFont="1" applyAlignment="1">
      <alignment readingOrder="2"/>
    </xf>
    <xf numFmtId="0" fontId="3" fillId="2" borderId="0" xfId="0" applyFont="1" applyFill="1" applyAlignment="1">
      <alignment readingOrder="2"/>
    </xf>
    <xf numFmtId="0" fontId="3" fillId="2" borderId="0" xfId="0" applyFont="1" applyFill="1" applyAlignment="1">
      <alignment horizontal="center" vertical="center" readingOrder="2"/>
    </xf>
    <xf numFmtId="0" fontId="6" fillId="2" borderId="1" xfId="0" applyFont="1" applyFill="1" applyBorder="1" applyAlignment="1">
      <alignment horizontal="center" vertical="center" wrapText="1" readingOrder="2"/>
    </xf>
    <xf numFmtId="0" fontId="6" fillId="2" borderId="1" xfId="0" applyFont="1" applyFill="1" applyBorder="1" applyAlignment="1">
      <alignment horizontal="center" vertical="center" readingOrder="2"/>
    </xf>
    <xf numFmtId="0" fontId="6" fillId="2" borderId="0" xfId="0" applyFont="1" applyFill="1" applyAlignment="1">
      <alignment horizontal="center" vertical="center" readingOrder="2"/>
    </xf>
    <xf numFmtId="0" fontId="3" fillId="0" borderId="0" xfId="0" applyFont="1" applyAlignment="1">
      <alignment horizontal="center" readingOrder="2"/>
    </xf>
    <xf numFmtId="0" fontId="5" fillId="2" borderId="0" xfId="0" applyFont="1" applyFill="1" applyAlignment="1">
      <alignment horizontal="right" vertical="center" wrapText="1" readingOrder="2"/>
    </xf>
    <xf numFmtId="164" fontId="6" fillId="2" borderId="0" xfId="0" applyNumberFormat="1" applyFont="1" applyFill="1" applyAlignment="1">
      <alignment horizontal="center" readingOrder="2"/>
    </xf>
    <xf numFmtId="0" fontId="4" fillId="2" borderId="0" xfId="0" applyFont="1" applyFill="1" applyAlignment="1">
      <alignment horizontal="right" vertical="center" wrapText="1" readingOrder="2"/>
    </xf>
    <xf numFmtId="164" fontId="3" fillId="2" borderId="0" xfId="0" applyNumberFormat="1" applyFont="1" applyFill="1" applyAlignment="1">
      <alignment horizontal="center" wrapText="1" readingOrder="2"/>
    </xf>
    <xf numFmtId="164" fontId="6" fillId="2" borderId="0" xfId="0" applyNumberFormat="1" applyFont="1" applyFill="1" applyAlignment="1">
      <alignment horizontal="center" vertical="center" wrapText="1" readingOrder="2"/>
    </xf>
    <xf numFmtId="164" fontId="6" fillId="2" borderId="0" xfId="1" applyNumberFormat="1" applyFont="1" applyFill="1" applyAlignment="1">
      <alignment horizontal="center" vertical="center" wrapText="1" readingOrder="2"/>
    </xf>
    <xf numFmtId="164" fontId="6" fillId="2" borderId="2" xfId="1" applyNumberFormat="1" applyFont="1" applyFill="1" applyBorder="1" applyAlignment="1">
      <alignment horizontal="center" vertical="center" wrapText="1" readingOrder="2"/>
    </xf>
    <xf numFmtId="0" fontId="3" fillId="2" borderId="0" xfId="0" applyFont="1" applyFill="1" applyAlignment="1">
      <alignment horizontal="center" readingOrder="2"/>
    </xf>
    <xf numFmtId="0" fontId="5" fillId="2" borderId="0" xfId="0" applyFont="1" applyFill="1" applyAlignment="1">
      <alignment horizontal="right" vertical="top" wrapText="1" readingOrder="2"/>
    </xf>
    <xf numFmtId="3" fontId="6" fillId="2" borderId="0" xfId="0" applyNumberFormat="1" applyFont="1" applyFill="1" applyAlignment="1">
      <alignment horizontal="center" vertical="center" readingOrder="2"/>
    </xf>
    <xf numFmtId="164" fontId="6" fillId="2" borderId="1" xfId="1" applyNumberFormat="1" applyFont="1" applyFill="1" applyBorder="1" applyAlignment="1">
      <alignment horizontal="center" vertical="center" wrapText="1" readingOrder="2"/>
    </xf>
    <xf numFmtId="164" fontId="6" fillId="2" borderId="0" xfId="1" applyNumberFormat="1" applyFont="1" applyFill="1" applyBorder="1" applyAlignment="1">
      <alignment horizontal="center" vertical="center" wrapText="1" readingOrder="2"/>
    </xf>
    <xf numFmtId="164" fontId="3" fillId="0" borderId="0" xfId="0" applyNumberFormat="1" applyFont="1" applyAlignment="1">
      <alignment horizontal="center" vertical="center" readingOrder="2"/>
    </xf>
    <xf numFmtId="0" fontId="5" fillId="0" borderId="0" xfId="0" applyFont="1" applyAlignment="1">
      <alignment readingOrder="2"/>
    </xf>
    <xf numFmtId="164" fontId="3" fillId="0" borderId="0" xfId="0" applyNumberFormat="1" applyFont="1" applyAlignment="1">
      <alignment horizontal="center" readingOrder="2"/>
    </xf>
    <xf numFmtId="0" fontId="6" fillId="0" borderId="0" xfId="0" applyFont="1" applyAlignment="1">
      <alignment horizontal="center" vertical="center" readingOrder="2"/>
    </xf>
    <xf numFmtId="3" fontId="5" fillId="0" borderId="0" xfId="0" applyNumberFormat="1" applyFont="1" applyAlignment="1">
      <alignment readingOrder="2"/>
    </xf>
    <xf numFmtId="49" fontId="3" fillId="0" borderId="0" xfId="0" applyNumberFormat="1" applyFont="1" applyAlignment="1">
      <alignment horizontal="center" readingOrder="2"/>
    </xf>
    <xf numFmtId="164" fontId="6" fillId="2" borderId="0" xfId="0" applyNumberFormat="1" applyFont="1" applyFill="1" applyAlignment="1">
      <alignment horizontal="center" wrapText="1" readingOrder="2"/>
    </xf>
    <xf numFmtId="0" fontId="6" fillId="2" borderId="0" xfId="0" applyFont="1" applyFill="1" applyAlignment="1">
      <alignment horizontal="center" readingOrder="2"/>
    </xf>
    <xf numFmtId="164" fontId="6" fillId="0" borderId="1" xfId="0" applyNumberFormat="1" applyFont="1" applyBorder="1" applyAlignment="1">
      <alignment horizontal="center" vertical="center" readingOrder="2"/>
    </xf>
    <xf numFmtId="164" fontId="6" fillId="0" borderId="0" xfId="0" applyNumberFormat="1" applyFont="1" applyAlignment="1">
      <alignment horizontal="center" vertical="center" readingOrder="2"/>
    </xf>
    <xf numFmtId="164" fontId="6" fillId="0" borderId="3" xfId="0" applyNumberFormat="1" applyFont="1" applyBorder="1" applyAlignment="1">
      <alignment horizontal="center" vertical="center" readingOrder="2"/>
    </xf>
    <xf numFmtId="0" fontId="6" fillId="0" borderId="0" xfId="0" applyFont="1" applyAlignment="1">
      <alignment horizontal="center" readingOrder="2"/>
    </xf>
    <xf numFmtId="164" fontId="6" fillId="0" borderId="0" xfId="0" applyNumberFormat="1" applyFont="1" applyAlignment="1">
      <alignment horizontal="center" readingOrder="2"/>
    </xf>
    <xf numFmtId="164" fontId="6" fillId="0" borderId="1" xfId="0" applyNumberFormat="1" applyFont="1" applyBorder="1" applyAlignment="1">
      <alignment horizontal="center" readingOrder="2"/>
    </xf>
    <xf numFmtId="164" fontId="6" fillId="0" borderId="2" xfId="0" applyNumberFormat="1" applyFont="1" applyBorder="1" applyAlignment="1">
      <alignment horizontal="center" readingOrder="2"/>
    </xf>
    <xf numFmtId="164" fontId="6" fillId="0" borderId="4" xfId="0" applyNumberFormat="1" applyFont="1" applyBorder="1" applyAlignment="1">
      <alignment horizontal="center" readingOrder="2"/>
    </xf>
    <xf numFmtId="9" fontId="3" fillId="4" borderId="0" xfId="2" applyFont="1" applyFill="1" applyAlignment="1">
      <alignment horizontal="center" vertical="center" readingOrder="2"/>
    </xf>
    <xf numFmtId="0" fontId="3" fillId="0" borderId="0" xfId="0" applyFont="1" applyAlignment="1">
      <alignment wrapText="1" readingOrder="2"/>
    </xf>
    <xf numFmtId="0" fontId="3" fillId="4" borderId="0" xfId="0" applyFont="1" applyFill="1" applyAlignment="1">
      <alignment horizontal="center" vertical="center" readingOrder="2"/>
    </xf>
    <xf numFmtId="0" fontId="3" fillId="5" borderId="0" xfId="0" applyFont="1" applyFill="1" applyAlignment="1">
      <alignment horizontal="center" vertical="center" readingOrder="2"/>
    </xf>
    <xf numFmtId="0" fontId="4" fillId="4" borderId="0" xfId="0" applyFont="1" applyFill="1" applyAlignment="1">
      <alignment horizontal="center" vertical="center" readingOrder="2"/>
    </xf>
    <xf numFmtId="0" fontId="4" fillId="5" borderId="0" xfId="0" applyFont="1" applyFill="1" applyAlignment="1">
      <alignment horizontal="center" vertical="center" readingOrder="2"/>
    </xf>
    <xf numFmtId="9" fontId="3" fillId="5" borderId="0" xfId="2" applyFont="1" applyFill="1" applyAlignment="1">
      <alignment horizontal="center" vertical="center" readingOrder="2"/>
    </xf>
    <xf numFmtId="166" fontId="9" fillId="0" borderId="0" xfId="1" applyNumberFormat="1" applyFont="1" applyFill="1" applyBorder="1" applyAlignment="1">
      <alignment vertical="center" readingOrder="2"/>
    </xf>
    <xf numFmtId="0" fontId="9" fillId="0" borderId="0" xfId="0" applyFont="1" applyAlignment="1">
      <alignment vertical="center" readingOrder="2"/>
    </xf>
    <xf numFmtId="164" fontId="3" fillId="2" borderId="0" xfId="0" applyNumberFormat="1" applyFont="1" applyFill="1" applyAlignment="1">
      <alignment horizontal="center" vertical="center" readingOrder="2"/>
    </xf>
    <xf numFmtId="164" fontId="3" fillId="2" borderId="0" xfId="0" applyNumberFormat="1" applyFont="1" applyFill="1" applyAlignment="1">
      <alignment readingOrder="2"/>
    </xf>
    <xf numFmtId="166" fontId="3" fillId="0" borderId="0" xfId="1" applyNumberFormat="1" applyFont="1" applyFill="1" applyBorder="1" applyAlignment="1">
      <alignment readingOrder="2"/>
    </xf>
    <xf numFmtId="164" fontId="3" fillId="2" borderId="0" xfId="0" applyNumberFormat="1" applyFont="1" applyFill="1" applyAlignment="1">
      <alignment horizontal="center" vertical="center" wrapText="1" readingOrder="2"/>
    </xf>
    <xf numFmtId="164" fontId="3" fillId="2" borderId="0" xfId="0" applyNumberFormat="1" applyFont="1" applyFill="1" applyAlignment="1">
      <alignment wrapText="1" readingOrder="2"/>
    </xf>
    <xf numFmtId="0" fontId="6" fillId="2" borderId="0" xfId="0" applyFont="1" applyFill="1" applyAlignment="1">
      <alignment horizontal="right" vertical="center" readingOrder="2"/>
    </xf>
    <xf numFmtId="164" fontId="3" fillId="2" borderId="0" xfId="0" applyNumberFormat="1" applyFont="1" applyFill="1" applyAlignment="1">
      <alignment horizontal="right" vertical="center" wrapText="1" readingOrder="2"/>
    </xf>
    <xf numFmtId="165" fontId="3" fillId="2" borderId="0" xfId="0" applyNumberFormat="1" applyFont="1" applyFill="1" applyAlignment="1">
      <alignment horizontal="center" vertical="center" wrapText="1" readingOrder="2"/>
    </xf>
    <xf numFmtId="164" fontId="3" fillId="0" borderId="0" xfId="0" applyNumberFormat="1" applyFont="1" applyAlignment="1">
      <alignment readingOrder="2"/>
    </xf>
    <xf numFmtId="164" fontId="3" fillId="2" borderId="0" xfId="0" applyNumberFormat="1" applyFont="1" applyFill="1" applyAlignment="1">
      <alignment horizontal="right" wrapText="1" readingOrder="2"/>
    </xf>
    <xf numFmtId="164" fontId="3" fillId="2" borderId="1" xfId="0" applyNumberFormat="1" applyFont="1" applyFill="1" applyBorder="1" applyAlignment="1">
      <alignment horizontal="center" vertical="center" readingOrder="2"/>
    </xf>
    <xf numFmtId="164" fontId="3" fillId="2" borderId="1" xfId="0" applyNumberFormat="1" applyFont="1" applyFill="1" applyBorder="1" applyAlignment="1">
      <alignment horizontal="center" vertical="center" wrapText="1" readingOrder="2"/>
    </xf>
    <xf numFmtId="1" fontId="3" fillId="0" borderId="0" xfId="0" applyNumberFormat="1" applyFont="1" applyAlignment="1">
      <alignment horizontal="center" readingOrder="2"/>
    </xf>
    <xf numFmtId="167" fontId="3" fillId="0" borderId="0" xfId="0" applyNumberFormat="1" applyFont="1" applyAlignment="1">
      <alignment horizontal="center" readingOrder="2"/>
    </xf>
    <xf numFmtId="167" fontId="3" fillId="0" borderId="0" xfId="0" applyNumberFormat="1" applyFont="1" applyAlignment="1">
      <alignment readingOrder="2"/>
    </xf>
    <xf numFmtId="164" fontId="3" fillId="0" borderId="0" xfId="0" applyNumberFormat="1" applyFont="1" applyAlignment="1">
      <alignment horizontal="right" wrapText="1" readingOrder="2"/>
    </xf>
    <xf numFmtId="164" fontId="3" fillId="2" borderId="0" xfId="1" applyNumberFormat="1" applyFont="1" applyFill="1" applyBorder="1" applyAlignment="1">
      <alignment horizontal="center" vertical="center" wrapText="1" readingOrder="2"/>
    </xf>
    <xf numFmtId="1" fontId="3" fillId="0" borderId="0" xfId="0" applyNumberFormat="1" applyFont="1" applyAlignment="1">
      <alignment readingOrder="2"/>
    </xf>
    <xf numFmtId="164" fontId="6" fillId="2" borderId="0" xfId="0" applyNumberFormat="1" applyFont="1" applyFill="1" applyAlignment="1">
      <alignment horizontal="right" wrapText="1" readingOrder="2"/>
    </xf>
    <xf numFmtId="164" fontId="3" fillId="2" borderId="1" xfId="1" applyNumberFormat="1" applyFont="1" applyFill="1" applyBorder="1" applyAlignment="1">
      <alignment horizontal="center" vertical="center" wrapText="1" readingOrder="2"/>
    </xf>
    <xf numFmtId="164" fontId="3" fillId="2" borderId="4" xfId="1" applyNumberFormat="1" applyFont="1" applyFill="1" applyBorder="1" applyAlignment="1">
      <alignment horizontal="center" vertical="center" wrapText="1" readingOrder="2"/>
    </xf>
    <xf numFmtId="164" fontId="3" fillId="2" borderId="0" xfId="0" applyNumberFormat="1" applyFont="1" applyFill="1" applyAlignment="1">
      <alignment horizontal="center" readingOrder="2"/>
    </xf>
    <xf numFmtId="166" fontId="9" fillId="0" borderId="0" xfId="1" applyNumberFormat="1" applyFont="1" applyFill="1" applyBorder="1" applyAlignment="1">
      <alignment vertical="center" wrapText="1" readingOrder="2"/>
    </xf>
    <xf numFmtId="3" fontId="9" fillId="0" borderId="0" xfId="0" applyNumberFormat="1" applyFont="1" applyAlignment="1">
      <alignment vertical="center" wrapText="1" readingOrder="2"/>
    </xf>
    <xf numFmtId="164" fontId="6" fillId="2" borderId="0" xfId="0" applyNumberFormat="1" applyFont="1" applyFill="1" applyAlignment="1">
      <alignment horizontal="center" vertical="center" readingOrder="2"/>
    </xf>
    <xf numFmtId="0" fontId="4" fillId="3" borderId="0" xfId="0" applyFont="1" applyFill="1" applyAlignment="1">
      <alignment readingOrder="2"/>
    </xf>
    <xf numFmtId="169" fontId="3" fillId="4" borderId="0" xfId="2" applyNumberFormat="1" applyFont="1" applyFill="1" applyAlignment="1">
      <alignment horizontal="center" vertical="center" readingOrder="2"/>
    </xf>
    <xf numFmtId="168" fontId="3" fillId="0" borderId="0" xfId="0" applyNumberFormat="1" applyFont="1" applyAlignment="1">
      <alignment readingOrder="2"/>
    </xf>
    <xf numFmtId="2" fontId="3" fillId="0" borderId="0" xfId="0" applyNumberFormat="1" applyFont="1" applyAlignment="1">
      <alignment readingOrder="2"/>
    </xf>
    <xf numFmtId="0" fontId="3" fillId="0" borderId="0" xfId="0" applyFont="1" applyAlignment="1">
      <alignment horizontal="center" readingOrder="2"/>
    </xf>
    <xf numFmtId="0" fontId="4" fillId="3" borderId="0" xfId="0" applyFont="1" applyFill="1" applyAlignment="1">
      <alignment horizontal="right" vertical="center" wrapText="1" readingOrder="2"/>
    </xf>
    <xf numFmtId="0" fontId="2" fillId="2" borderId="0" xfId="0" applyFont="1" applyFill="1" applyAlignment="1">
      <alignment horizontal="center" vertical="center" readingOrder="2"/>
    </xf>
    <xf numFmtId="0" fontId="6" fillId="2" borderId="0" xfId="0" applyFont="1" applyFill="1" applyAlignment="1">
      <alignment horizontal="center" readingOrder="2"/>
    </xf>
    <xf numFmtId="0" fontId="4" fillId="3" borderId="0" xfId="0" applyFont="1" applyFill="1" applyAlignment="1">
      <alignment horizontal="right" readingOrder="2"/>
    </xf>
    <xf numFmtId="164" fontId="3" fillId="2" borderId="0" xfId="0" applyNumberFormat="1" applyFont="1" applyFill="1" applyAlignment="1">
      <alignment horizontal="center" readingOrder="2"/>
    </xf>
    <xf numFmtId="0" fontId="2" fillId="2" borderId="0" xfId="0" applyFont="1" applyFill="1" applyAlignment="1">
      <alignment horizontal="center" readingOrder="2"/>
    </xf>
  </cellXfs>
  <cellStyles count="3">
    <cellStyle name="Comma" xfId="1" builtinId="3"/>
    <cellStyle name="Normal" xfId="0" builtinId="0"/>
    <cellStyle name="Percent" xfId="2"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89;&#1608;&#1585;&#1578;&#1607;&#1575;&#1740;-&#1605;&#1575;&#1604;&#1740;98-&#1578;&#1581;&#1578;-&#1575;&#1705;&#1587;&#1604;-&#1607;&#1605;&#1585;&#1575;&#1607;&#1575;&#1606;-&#1587;&#1575;&#1601;&#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سر برگ صفحات"/>
      <sheetName val="همراهان سافت"/>
      <sheetName val="ص امضا"/>
      <sheetName val="سودوزيان"/>
      <sheetName val="جامع"/>
      <sheetName val="وضعيت مالي"/>
      <sheetName val="حقوق مالكانه"/>
      <sheetName val="جريان هاي نقدي"/>
      <sheetName val="تاريخچه"/>
      <sheetName val="اهم رويه1"/>
      <sheetName val="اهم رويه2"/>
      <sheetName val="اهم رويه3"/>
      <sheetName val="اهمرويه4"/>
      <sheetName val="اهم رويه5"/>
      <sheetName val="اهم رويه6"/>
      <sheetName val="قضاوت مديريت"/>
      <sheetName val="5"/>
      <sheetName val="5-3"/>
      <sheetName val="6"/>
      <sheetName val="7"/>
      <sheetName val="8.9"/>
      <sheetName val="10.11.12"/>
      <sheetName val="13"/>
      <sheetName val="14"/>
      <sheetName val="15"/>
      <sheetName val="16"/>
      <sheetName val="ادامه16"/>
      <sheetName val="16-1"/>
      <sheetName val="17"/>
      <sheetName val="18"/>
      <sheetName val="19"/>
      <sheetName val="19-5"/>
      <sheetName val="20"/>
      <sheetName val="20-2"/>
      <sheetName val="21"/>
      <sheetName val="22.-23"/>
      <sheetName val="24.25"/>
      <sheetName val="26.27"/>
      <sheetName val="28.29.30.31"/>
      <sheetName val="32.33"/>
      <sheetName val="34"/>
      <sheetName val="ادامه34"/>
      <sheetName val="35"/>
      <sheetName val="35-1"/>
      <sheetName val="35-6"/>
      <sheetName val="36-37"/>
      <sheetName val="38.39.40"/>
      <sheetName val="41"/>
      <sheetName val="ادامه41"/>
      <sheetName val="ادامه41."/>
      <sheetName val="42.43"/>
      <sheetName val="44"/>
      <sheetName val="44-4"/>
      <sheetName val="44-6"/>
      <sheetName val="45"/>
      <sheetName val="46"/>
      <sheetName val="46-3"/>
      <sheetName val="47.48"/>
      <sheetName val="49"/>
      <sheetName val="پيوست"/>
    </sheetNames>
    <sheetDataSet>
      <sheetData sheetId="0">
        <row r="13">
          <cell r="A13" t="str">
            <v>يادداشتهاي توضيحي ، بخش جدایی ناپذیر صورت هاي مالي است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47A73-8672-46EE-82E1-DD21EAE2EB72}">
  <dimension ref="A1:J63"/>
  <sheetViews>
    <sheetView rightToLeft="1" tabSelected="1" topLeftCell="A9" workbookViewId="0">
      <selection activeCell="A60" sqref="A60:XFD84"/>
    </sheetView>
  </sheetViews>
  <sheetFormatPr defaultRowHeight="16.8" x14ac:dyDescent="0.5"/>
  <cols>
    <col min="1" max="1" width="2" style="1" customWidth="1"/>
    <col min="2" max="2" width="33.796875" style="7" customWidth="1"/>
    <col min="3" max="3" width="2.09765625" style="1" customWidth="1"/>
    <col min="4" max="4" width="7.69921875" style="1" customWidth="1"/>
    <col min="5" max="5" width="2.09765625" style="1" customWidth="1"/>
    <col min="6" max="6" width="10.69921875" style="37" customWidth="1"/>
    <col min="7" max="7" width="0.796875" style="37" customWidth="1"/>
    <col min="8" max="8" width="10.69921875" style="37" customWidth="1"/>
    <col min="9" max="9" width="0.796875" style="13" customWidth="1"/>
    <col min="10" max="10" width="3.3984375" style="13" customWidth="1"/>
    <col min="11" max="240" width="8.796875" style="1"/>
    <col min="241" max="241" width="2.8984375" style="1" customWidth="1"/>
    <col min="242" max="242" width="21.69921875" style="1" customWidth="1"/>
    <col min="243" max="243" width="2.09765625" style="1" customWidth="1"/>
    <col min="244" max="244" width="7.8984375" style="1" customWidth="1"/>
    <col min="245" max="245" width="2.09765625" style="1" customWidth="1"/>
    <col min="246" max="246" width="12.796875" style="1" customWidth="1"/>
    <col min="247" max="247" width="2.09765625" style="1" customWidth="1"/>
    <col min="248" max="248" width="12.796875" style="1" customWidth="1"/>
    <col min="249" max="249" width="2.09765625" style="1" customWidth="1"/>
    <col min="250" max="250" width="23.69921875" style="1" customWidth="1"/>
    <col min="251" max="251" width="2.09765625" style="1" customWidth="1"/>
    <col min="252" max="252" width="7.09765625" style="1" customWidth="1"/>
    <col min="253" max="253" width="2.09765625" style="1" customWidth="1"/>
    <col min="254" max="254" width="12.796875" style="1" customWidth="1"/>
    <col min="255" max="255" width="2.09765625" style="1" customWidth="1"/>
    <col min="256" max="256" width="12.796875" style="1" customWidth="1"/>
    <col min="257" max="257" width="1.8984375" style="1" customWidth="1"/>
    <col min="258" max="259" width="5.8984375" style="1" customWidth="1"/>
    <col min="260" max="261" width="7.8984375" style="1" customWidth="1"/>
    <col min="262" max="262" width="14.796875" style="1" customWidth="1"/>
    <col min="263" max="496" width="8.796875" style="1"/>
    <col min="497" max="497" width="2.8984375" style="1" customWidth="1"/>
    <col min="498" max="498" width="21.69921875" style="1" customWidth="1"/>
    <col min="499" max="499" width="2.09765625" style="1" customWidth="1"/>
    <col min="500" max="500" width="7.8984375" style="1" customWidth="1"/>
    <col min="501" max="501" width="2.09765625" style="1" customWidth="1"/>
    <col min="502" max="502" width="12.796875" style="1" customWidth="1"/>
    <col min="503" max="503" width="2.09765625" style="1" customWidth="1"/>
    <col min="504" max="504" width="12.796875" style="1" customWidth="1"/>
    <col min="505" max="505" width="2.09765625" style="1" customWidth="1"/>
    <col min="506" max="506" width="23.69921875" style="1" customWidth="1"/>
    <col min="507" max="507" width="2.09765625" style="1" customWidth="1"/>
    <col min="508" max="508" width="7.09765625" style="1" customWidth="1"/>
    <col min="509" max="509" width="2.09765625" style="1" customWidth="1"/>
    <col min="510" max="510" width="12.796875" style="1" customWidth="1"/>
    <col min="511" max="511" width="2.09765625" style="1" customWidth="1"/>
    <col min="512" max="512" width="12.796875" style="1" customWidth="1"/>
    <col min="513" max="513" width="1.8984375" style="1" customWidth="1"/>
    <col min="514" max="515" width="5.8984375" style="1" customWidth="1"/>
    <col min="516" max="517" width="7.8984375" style="1" customWidth="1"/>
    <col min="518" max="518" width="14.796875" style="1" customWidth="1"/>
    <col min="519" max="752" width="8.796875" style="1"/>
    <col min="753" max="753" width="2.8984375" style="1" customWidth="1"/>
    <col min="754" max="754" width="21.69921875" style="1" customWidth="1"/>
    <col min="755" max="755" width="2.09765625" style="1" customWidth="1"/>
    <col min="756" max="756" width="7.8984375" style="1" customWidth="1"/>
    <col min="757" max="757" width="2.09765625" style="1" customWidth="1"/>
    <col min="758" max="758" width="12.796875" style="1" customWidth="1"/>
    <col min="759" max="759" width="2.09765625" style="1" customWidth="1"/>
    <col min="760" max="760" width="12.796875" style="1" customWidth="1"/>
    <col min="761" max="761" width="2.09765625" style="1" customWidth="1"/>
    <col min="762" max="762" width="23.69921875" style="1" customWidth="1"/>
    <col min="763" max="763" width="2.09765625" style="1" customWidth="1"/>
    <col min="764" max="764" width="7.09765625" style="1" customWidth="1"/>
    <col min="765" max="765" width="2.09765625" style="1" customWidth="1"/>
    <col min="766" max="766" width="12.796875" style="1" customWidth="1"/>
    <col min="767" max="767" width="2.09765625" style="1" customWidth="1"/>
    <col min="768" max="768" width="12.796875" style="1" customWidth="1"/>
    <col min="769" max="769" width="1.8984375" style="1" customWidth="1"/>
    <col min="770" max="771" width="5.8984375" style="1" customWidth="1"/>
    <col min="772" max="773" width="7.8984375" style="1" customWidth="1"/>
    <col min="774" max="774" width="14.796875" style="1" customWidth="1"/>
    <col min="775" max="1008" width="8.796875" style="1"/>
    <col min="1009" max="1009" width="2.8984375" style="1" customWidth="1"/>
    <col min="1010" max="1010" width="21.69921875" style="1" customWidth="1"/>
    <col min="1011" max="1011" width="2.09765625" style="1" customWidth="1"/>
    <col min="1012" max="1012" width="7.8984375" style="1" customWidth="1"/>
    <col min="1013" max="1013" width="2.09765625" style="1" customWidth="1"/>
    <col min="1014" max="1014" width="12.796875" style="1" customWidth="1"/>
    <col min="1015" max="1015" width="2.09765625" style="1" customWidth="1"/>
    <col min="1016" max="1016" width="12.796875" style="1" customWidth="1"/>
    <col min="1017" max="1017" width="2.09765625" style="1" customWidth="1"/>
    <col min="1018" max="1018" width="23.69921875" style="1" customWidth="1"/>
    <col min="1019" max="1019" width="2.09765625" style="1" customWidth="1"/>
    <col min="1020" max="1020" width="7.09765625" style="1" customWidth="1"/>
    <col min="1021" max="1021" width="2.09765625" style="1" customWidth="1"/>
    <col min="1022" max="1022" width="12.796875" style="1" customWidth="1"/>
    <col min="1023" max="1023" width="2.09765625" style="1" customWidth="1"/>
    <col min="1024" max="1024" width="12.796875" style="1" customWidth="1"/>
    <col min="1025" max="1025" width="1.8984375" style="1" customWidth="1"/>
    <col min="1026" max="1027" width="5.8984375" style="1" customWidth="1"/>
    <col min="1028" max="1029" width="7.8984375" style="1" customWidth="1"/>
    <col min="1030" max="1030" width="14.796875" style="1" customWidth="1"/>
    <col min="1031" max="1264" width="8.796875" style="1"/>
    <col min="1265" max="1265" width="2.8984375" style="1" customWidth="1"/>
    <col min="1266" max="1266" width="21.69921875" style="1" customWidth="1"/>
    <col min="1267" max="1267" width="2.09765625" style="1" customWidth="1"/>
    <col min="1268" max="1268" width="7.8984375" style="1" customWidth="1"/>
    <col min="1269" max="1269" width="2.09765625" style="1" customWidth="1"/>
    <col min="1270" max="1270" width="12.796875" style="1" customWidth="1"/>
    <col min="1271" max="1271" width="2.09765625" style="1" customWidth="1"/>
    <col min="1272" max="1272" width="12.796875" style="1" customWidth="1"/>
    <col min="1273" max="1273" width="2.09765625" style="1" customWidth="1"/>
    <col min="1274" max="1274" width="23.69921875" style="1" customWidth="1"/>
    <col min="1275" max="1275" width="2.09765625" style="1" customWidth="1"/>
    <col min="1276" max="1276" width="7.09765625" style="1" customWidth="1"/>
    <col min="1277" max="1277" width="2.09765625" style="1" customWidth="1"/>
    <col min="1278" max="1278" width="12.796875" style="1" customWidth="1"/>
    <col min="1279" max="1279" width="2.09765625" style="1" customWidth="1"/>
    <col min="1280" max="1280" width="12.796875" style="1" customWidth="1"/>
    <col min="1281" max="1281" width="1.8984375" style="1" customWidth="1"/>
    <col min="1282" max="1283" width="5.8984375" style="1" customWidth="1"/>
    <col min="1284" max="1285" width="7.8984375" style="1" customWidth="1"/>
    <col min="1286" max="1286" width="14.796875" style="1" customWidth="1"/>
    <col min="1287" max="1520" width="8.796875" style="1"/>
    <col min="1521" max="1521" width="2.8984375" style="1" customWidth="1"/>
    <col min="1522" max="1522" width="21.69921875" style="1" customWidth="1"/>
    <col min="1523" max="1523" width="2.09765625" style="1" customWidth="1"/>
    <col min="1524" max="1524" width="7.8984375" style="1" customWidth="1"/>
    <col min="1525" max="1525" width="2.09765625" style="1" customWidth="1"/>
    <col min="1526" max="1526" width="12.796875" style="1" customWidth="1"/>
    <col min="1527" max="1527" width="2.09765625" style="1" customWidth="1"/>
    <col min="1528" max="1528" width="12.796875" style="1" customWidth="1"/>
    <col min="1529" max="1529" width="2.09765625" style="1" customWidth="1"/>
    <col min="1530" max="1530" width="23.69921875" style="1" customWidth="1"/>
    <col min="1531" max="1531" width="2.09765625" style="1" customWidth="1"/>
    <col min="1532" max="1532" width="7.09765625" style="1" customWidth="1"/>
    <col min="1533" max="1533" width="2.09765625" style="1" customWidth="1"/>
    <col min="1534" max="1534" width="12.796875" style="1" customWidth="1"/>
    <col min="1535" max="1535" width="2.09765625" style="1" customWidth="1"/>
    <col min="1536" max="1536" width="12.796875" style="1" customWidth="1"/>
    <col min="1537" max="1537" width="1.8984375" style="1" customWidth="1"/>
    <col min="1538" max="1539" width="5.8984375" style="1" customWidth="1"/>
    <col min="1540" max="1541" width="7.8984375" style="1" customWidth="1"/>
    <col min="1542" max="1542" width="14.796875" style="1" customWidth="1"/>
    <col min="1543" max="1776" width="8.796875" style="1"/>
    <col min="1777" max="1777" width="2.8984375" style="1" customWidth="1"/>
    <col min="1778" max="1778" width="21.69921875" style="1" customWidth="1"/>
    <col min="1779" max="1779" width="2.09765625" style="1" customWidth="1"/>
    <col min="1780" max="1780" width="7.8984375" style="1" customWidth="1"/>
    <col min="1781" max="1781" width="2.09765625" style="1" customWidth="1"/>
    <col min="1782" max="1782" width="12.796875" style="1" customWidth="1"/>
    <col min="1783" max="1783" width="2.09765625" style="1" customWidth="1"/>
    <col min="1784" max="1784" width="12.796875" style="1" customWidth="1"/>
    <col min="1785" max="1785" width="2.09765625" style="1" customWidth="1"/>
    <col min="1786" max="1786" width="23.69921875" style="1" customWidth="1"/>
    <col min="1787" max="1787" width="2.09765625" style="1" customWidth="1"/>
    <col min="1788" max="1788" width="7.09765625" style="1" customWidth="1"/>
    <col min="1789" max="1789" width="2.09765625" style="1" customWidth="1"/>
    <col min="1790" max="1790" width="12.796875" style="1" customWidth="1"/>
    <col min="1791" max="1791" width="2.09765625" style="1" customWidth="1"/>
    <col min="1792" max="1792" width="12.796875" style="1" customWidth="1"/>
    <col min="1793" max="1793" width="1.8984375" style="1" customWidth="1"/>
    <col min="1794" max="1795" width="5.8984375" style="1" customWidth="1"/>
    <col min="1796" max="1797" width="7.8984375" style="1" customWidth="1"/>
    <col min="1798" max="1798" width="14.796875" style="1" customWidth="1"/>
    <col min="1799" max="2032" width="8.796875" style="1"/>
    <col min="2033" max="2033" width="2.8984375" style="1" customWidth="1"/>
    <col min="2034" max="2034" width="21.69921875" style="1" customWidth="1"/>
    <col min="2035" max="2035" width="2.09765625" style="1" customWidth="1"/>
    <col min="2036" max="2036" width="7.8984375" style="1" customWidth="1"/>
    <col min="2037" max="2037" width="2.09765625" style="1" customWidth="1"/>
    <col min="2038" max="2038" width="12.796875" style="1" customWidth="1"/>
    <col min="2039" max="2039" width="2.09765625" style="1" customWidth="1"/>
    <col min="2040" max="2040" width="12.796875" style="1" customWidth="1"/>
    <col min="2041" max="2041" width="2.09765625" style="1" customWidth="1"/>
    <col min="2042" max="2042" width="23.69921875" style="1" customWidth="1"/>
    <col min="2043" max="2043" width="2.09765625" style="1" customWidth="1"/>
    <col min="2044" max="2044" width="7.09765625" style="1" customWidth="1"/>
    <col min="2045" max="2045" width="2.09765625" style="1" customWidth="1"/>
    <col min="2046" max="2046" width="12.796875" style="1" customWidth="1"/>
    <col min="2047" max="2047" width="2.09765625" style="1" customWidth="1"/>
    <col min="2048" max="2048" width="12.796875" style="1" customWidth="1"/>
    <col min="2049" max="2049" width="1.8984375" style="1" customWidth="1"/>
    <col min="2050" max="2051" width="5.8984375" style="1" customWidth="1"/>
    <col min="2052" max="2053" width="7.8984375" style="1" customWidth="1"/>
    <col min="2054" max="2054" width="14.796875" style="1" customWidth="1"/>
    <col min="2055" max="2288" width="8.796875" style="1"/>
    <col min="2289" max="2289" width="2.8984375" style="1" customWidth="1"/>
    <col min="2290" max="2290" width="21.69921875" style="1" customWidth="1"/>
    <col min="2291" max="2291" width="2.09765625" style="1" customWidth="1"/>
    <col min="2292" max="2292" width="7.8984375" style="1" customWidth="1"/>
    <col min="2293" max="2293" width="2.09765625" style="1" customWidth="1"/>
    <col min="2294" max="2294" width="12.796875" style="1" customWidth="1"/>
    <col min="2295" max="2295" width="2.09765625" style="1" customWidth="1"/>
    <col min="2296" max="2296" width="12.796875" style="1" customWidth="1"/>
    <col min="2297" max="2297" width="2.09765625" style="1" customWidth="1"/>
    <col min="2298" max="2298" width="23.69921875" style="1" customWidth="1"/>
    <col min="2299" max="2299" width="2.09765625" style="1" customWidth="1"/>
    <col min="2300" max="2300" width="7.09765625" style="1" customWidth="1"/>
    <col min="2301" max="2301" width="2.09765625" style="1" customWidth="1"/>
    <col min="2302" max="2302" width="12.796875" style="1" customWidth="1"/>
    <col min="2303" max="2303" width="2.09765625" style="1" customWidth="1"/>
    <col min="2304" max="2304" width="12.796875" style="1" customWidth="1"/>
    <col min="2305" max="2305" width="1.8984375" style="1" customWidth="1"/>
    <col min="2306" max="2307" width="5.8984375" style="1" customWidth="1"/>
    <col min="2308" max="2309" width="7.8984375" style="1" customWidth="1"/>
    <col min="2310" max="2310" width="14.796875" style="1" customWidth="1"/>
    <col min="2311" max="2544" width="8.796875" style="1"/>
    <col min="2545" max="2545" width="2.8984375" style="1" customWidth="1"/>
    <col min="2546" max="2546" width="21.69921875" style="1" customWidth="1"/>
    <col min="2547" max="2547" width="2.09765625" style="1" customWidth="1"/>
    <col min="2548" max="2548" width="7.8984375" style="1" customWidth="1"/>
    <col min="2549" max="2549" width="2.09765625" style="1" customWidth="1"/>
    <col min="2550" max="2550" width="12.796875" style="1" customWidth="1"/>
    <col min="2551" max="2551" width="2.09765625" style="1" customWidth="1"/>
    <col min="2552" max="2552" width="12.796875" style="1" customWidth="1"/>
    <col min="2553" max="2553" width="2.09765625" style="1" customWidth="1"/>
    <col min="2554" max="2554" width="23.69921875" style="1" customWidth="1"/>
    <col min="2555" max="2555" width="2.09765625" style="1" customWidth="1"/>
    <col min="2556" max="2556" width="7.09765625" style="1" customWidth="1"/>
    <col min="2557" max="2557" width="2.09765625" style="1" customWidth="1"/>
    <col min="2558" max="2558" width="12.796875" style="1" customWidth="1"/>
    <col min="2559" max="2559" width="2.09765625" style="1" customWidth="1"/>
    <col min="2560" max="2560" width="12.796875" style="1" customWidth="1"/>
    <col min="2561" max="2561" width="1.8984375" style="1" customWidth="1"/>
    <col min="2562" max="2563" width="5.8984375" style="1" customWidth="1"/>
    <col min="2564" max="2565" width="7.8984375" style="1" customWidth="1"/>
    <col min="2566" max="2566" width="14.796875" style="1" customWidth="1"/>
    <col min="2567" max="2800" width="8.796875" style="1"/>
    <col min="2801" max="2801" width="2.8984375" style="1" customWidth="1"/>
    <col min="2802" max="2802" width="21.69921875" style="1" customWidth="1"/>
    <col min="2803" max="2803" width="2.09765625" style="1" customWidth="1"/>
    <col min="2804" max="2804" width="7.8984375" style="1" customWidth="1"/>
    <col min="2805" max="2805" width="2.09765625" style="1" customWidth="1"/>
    <col min="2806" max="2806" width="12.796875" style="1" customWidth="1"/>
    <col min="2807" max="2807" width="2.09765625" style="1" customWidth="1"/>
    <col min="2808" max="2808" width="12.796875" style="1" customWidth="1"/>
    <col min="2809" max="2809" width="2.09765625" style="1" customWidth="1"/>
    <col min="2810" max="2810" width="23.69921875" style="1" customWidth="1"/>
    <col min="2811" max="2811" width="2.09765625" style="1" customWidth="1"/>
    <col min="2812" max="2812" width="7.09765625" style="1" customWidth="1"/>
    <col min="2813" max="2813" width="2.09765625" style="1" customWidth="1"/>
    <col min="2814" max="2814" width="12.796875" style="1" customWidth="1"/>
    <col min="2815" max="2815" width="2.09765625" style="1" customWidth="1"/>
    <col min="2816" max="2816" width="12.796875" style="1" customWidth="1"/>
    <col min="2817" max="2817" width="1.8984375" style="1" customWidth="1"/>
    <col min="2818" max="2819" width="5.8984375" style="1" customWidth="1"/>
    <col min="2820" max="2821" width="7.8984375" style="1" customWidth="1"/>
    <col min="2822" max="2822" width="14.796875" style="1" customWidth="1"/>
    <col min="2823" max="3056" width="8.796875" style="1"/>
    <col min="3057" max="3057" width="2.8984375" style="1" customWidth="1"/>
    <col min="3058" max="3058" width="21.69921875" style="1" customWidth="1"/>
    <col min="3059" max="3059" width="2.09765625" style="1" customWidth="1"/>
    <col min="3060" max="3060" width="7.8984375" style="1" customWidth="1"/>
    <col min="3061" max="3061" width="2.09765625" style="1" customWidth="1"/>
    <col min="3062" max="3062" width="12.796875" style="1" customWidth="1"/>
    <col min="3063" max="3063" width="2.09765625" style="1" customWidth="1"/>
    <col min="3064" max="3064" width="12.796875" style="1" customWidth="1"/>
    <col min="3065" max="3065" width="2.09765625" style="1" customWidth="1"/>
    <col min="3066" max="3066" width="23.69921875" style="1" customWidth="1"/>
    <col min="3067" max="3067" width="2.09765625" style="1" customWidth="1"/>
    <col min="3068" max="3068" width="7.09765625" style="1" customWidth="1"/>
    <col min="3069" max="3069" width="2.09765625" style="1" customWidth="1"/>
    <col min="3070" max="3070" width="12.796875" style="1" customWidth="1"/>
    <col min="3071" max="3071" width="2.09765625" style="1" customWidth="1"/>
    <col min="3072" max="3072" width="12.796875" style="1" customWidth="1"/>
    <col min="3073" max="3073" width="1.8984375" style="1" customWidth="1"/>
    <col min="3074" max="3075" width="5.8984375" style="1" customWidth="1"/>
    <col min="3076" max="3077" width="7.8984375" style="1" customWidth="1"/>
    <col min="3078" max="3078" width="14.796875" style="1" customWidth="1"/>
    <col min="3079" max="3312" width="8.796875" style="1"/>
    <col min="3313" max="3313" width="2.8984375" style="1" customWidth="1"/>
    <col min="3314" max="3314" width="21.69921875" style="1" customWidth="1"/>
    <col min="3315" max="3315" width="2.09765625" style="1" customWidth="1"/>
    <col min="3316" max="3316" width="7.8984375" style="1" customWidth="1"/>
    <col min="3317" max="3317" width="2.09765625" style="1" customWidth="1"/>
    <col min="3318" max="3318" width="12.796875" style="1" customWidth="1"/>
    <col min="3319" max="3319" width="2.09765625" style="1" customWidth="1"/>
    <col min="3320" max="3320" width="12.796875" style="1" customWidth="1"/>
    <col min="3321" max="3321" width="2.09765625" style="1" customWidth="1"/>
    <col min="3322" max="3322" width="23.69921875" style="1" customWidth="1"/>
    <col min="3323" max="3323" width="2.09765625" style="1" customWidth="1"/>
    <col min="3324" max="3324" width="7.09765625" style="1" customWidth="1"/>
    <col min="3325" max="3325" width="2.09765625" style="1" customWidth="1"/>
    <col min="3326" max="3326" width="12.796875" style="1" customWidth="1"/>
    <col min="3327" max="3327" width="2.09765625" style="1" customWidth="1"/>
    <col min="3328" max="3328" width="12.796875" style="1" customWidth="1"/>
    <col min="3329" max="3329" width="1.8984375" style="1" customWidth="1"/>
    <col min="3330" max="3331" width="5.8984375" style="1" customWidth="1"/>
    <col min="3332" max="3333" width="7.8984375" style="1" customWidth="1"/>
    <col min="3334" max="3334" width="14.796875" style="1" customWidth="1"/>
    <col min="3335" max="3568" width="8.796875" style="1"/>
    <col min="3569" max="3569" width="2.8984375" style="1" customWidth="1"/>
    <col min="3570" max="3570" width="21.69921875" style="1" customWidth="1"/>
    <col min="3571" max="3571" width="2.09765625" style="1" customWidth="1"/>
    <col min="3572" max="3572" width="7.8984375" style="1" customWidth="1"/>
    <col min="3573" max="3573" width="2.09765625" style="1" customWidth="1"/>
    <col min="3574" max="3574" width="12.796875" style="1" customWidth="1"/>
    <col min="3575" max="3575" width="2.09765625" style="1" customWidth="1"/>
    <col min="3576" max="3576" width="12.796875" style="1" customWidth="1"/>
    <col min="3577" max="3577" width="2.09765625" style="1" customWidth="1"/>
    <col min="3578" max="3578" width="23.69921875" style="1" customWidth="1"/>
    <col min="3579" max="3579" width="2.09765625" style="1" customWidth="1"/>
    <col min="3580" max="3580" width="7.09765625" style="1" customWidth="1"/>
    <col min="3581" max="3581" width="2.09765625" style="1" customWidth="1"/>
    <col min="3582" max="3582" width="12.796875" style="1" customWidth="1"/>
    <col min="3583" max="3583" width="2.09765625" style="1" customWidth="1"/>
    <col min="3584" max="3584" width="12.796875" style="1" customWidth="1"/>
    <col min="3585" max="3585" width="1.8984375" style="1" customWidth="1"/>
    <col min="3586" max="3587" width="5.8984375" style="1" customWidth="1"/>
    <col min="3588" max="3589" width="7.8984375" style="1" customWidth="1"/>
    <col min="3590" max="3590" width="14.796875" style="1" customWidth="1"/>
    <col min="3591" max="3824" width="8.796875" style="1"/>
    <col min="3825" max="3825" width="2.8984375" style="1" customWidth="1"/>
    <col min="3826" max="3826" width="21.69921875" style="1" customWidth="1"/>
    <col min="3827" max="3827" width="2.09765625" style="1" customWidth="1"/>
    <col min="3828" max="3828" width="7.8984375" style="1" customWidth="1"/>
    <col min="3829" max="3829" width="2.09765625" style="1" customWidth="1"/>
    <col min="3830" max="3830" width="12.796875" style="1" customWidth="1"/>
    <col min="3831" max="3831" width="2.09765625" style="1" customWidth="1"/>
    <col min="3832" max="3832" width="12.796875" style="1" customWidth="1"/>
    <col min="3833" max="3833" width="2.09765625" style="1" customWidth="1"/>
    <col min="3834" max="3834" width="23.69921875" style="1" customWidth="1"/>
    <col min="3835" max="3835" width="2.09765625" style="1" customWidth="1"/>
    <col min="3836" max="3836" width="7.09765625" style="1" customWidth="1"/>
    <col min="3837" max="3837" width="2.09765625" style="1" customWidth="1"/>
    <col min="3838" max="3838" width="12.796875" style="1" customWidth="1"/>
    <col min="3839" max="3839" width="2.09765625" style="1" customWidth="1"/>
    <col min="3840" max="3840" width="12.796875" style="1" customWidth="1"/>
    <col min="3841" max="3841" width="1.8984375" style="1" customWidth="1"/>
    <col min="3842" max="3843" width="5.8984375" style="1" customWidth="1"/>
    <col min="3844" max="3845" width="7.8984375" style="1" customWidth="1"/>
    <col min="3846" max="3846" width="14.796875" style="1" customWidth="1"/>
    <col min="3847" max="4080" width="8.796875" style="1"/>
    <col min="4081" max="4081" width="2.8984375" style="1" customWidth="1"/>
    <col min="4082" max="4082" width="21.69921875" style="1" customWidth="1"/>
    <col min="4083" max="4083" width="2.09765625" style="1" customWidth="1"/>
    <col min="4084" max="4084" width="7.8984375" style="1" customWidth="1"/>
    <col min="4085" max="4085" width="2.09765625" style="1" customWidth="1"/>
    <col min="4086" max="4086" width="12.796875" style="1" customWidth="1"/>
    <col min="4087" max="4087" width="2.09765625" style="1" customWidth="1"/>
    <col min="4088" max="4088" width="12.796875" style="1" customWidth="1"/>
    <col min="4089" max="4089" width="2.09765625" style="1" customWidth="1"/>
    <col min="4090" max="4090" width="23.69921875" style="1" customWidth="1"/>
    <col min="4091" max="4091" width="2.09765625" style="1" customWidth="1"/>
    <col min="4092" max="4092" width="7.09765625" style="1" customWidth="1"/>
    <col min="4093" max="4093" width="2.09765625" style="1" customWidth="1"/>
    <col min="4094" max="4094" width="12.796875" style="1" customWidth="1"/>
    <col min="4095" max="4095" width="2.09765625" style="1" customWidth="1"/>
    <col min="4096" max="4096" width="12.796875" style="1" customWidth="1"/>
    <col min="4097" max="4097" width="1.8984375" style="1" customWidth="1"/>
    <col min="4098" max="4099" width="5.8984375" style="1" customWidth="1"/>
    <col min="4100" max="4101" width="7.8984375" style="1" customWidth="1"/>
    <col min="4102" max="4102" width="14.796875" style="1" customWidth="1"/>
    <col min="4103" max="4336" width="8.796875" style="1"/>
    <col min="4337" max="4337" width="2.8984375" style="1" customWidth="1"/>
    <col min="4338" max="4338" width="21.69921875" style="1" customWidth="1"/>
    <col min="4339" max="4339" width="2.09765625" style="1" customWidth="1"/>
    <col min="4340" max="4340" width="7.8984375" style="1" customWidth="1"/>
    <col min="4341" max="4341" width="2.09765625" style="1" customWidth="1"/>
    <col min="4342" max="4342" width="12.796875" style="1" customWidth="1"/>
    <col min="4343" max="4343" width="2.09765625" style="1" customWidth="1"/>
    <col min="4344" max="4344" width="12.796875" style="1" customWidth="1"/>
    <col min="4345" max="4345" width="2.09765625" style="1" customWidth="1"/>
    <col min="4346" max="4346" width="23.69921875" style="1" customWidth="1"/>
    <col min="4347" max="4347" width="2.09765625" style="1" customWidth="1"/>
    <col min="4348" max="4348" width="7.09765625" style="1" customWidth="1"/>
    <col min="4349" max="4349" width="2.09765625" style="1" customWidth="1"/>
    <col min="4350" max="4350" width="12.796875" style="1" customWidth="1"/>
    <col min="4351" max="4351" width="2.09765625" style="1" customWidth="1"/>
    <col min="4352" max="4352" width="12.796875" style="1" customWidth="1"/>
    <col min="4353" max="4353" width="1.8984375" style="1" customWidth="1"/>
    <col min="4354" max="4355" width="5.8984375" style="1" customWidth="1"/>
    <col min="4356" max="4357" width="7.8984375" style="1" customWidth="1"/>
    <col min="4358" max="4358" width="14.796875" style="1" customWidth="1"/>
    <col min="4359" max="4592" width="8.796875" style="1"/>
    <col min="4593" max="4593" width="2.8984375" style="1" customWidth="1"/>
    <col min="4594" max="4594" width="21.69921875" style="1" customWidth="1"/>
    <col min="4595" max="4595" width="2.09765625" style="1" customWidth="1"/>
    <col min="4596" max="4596" width="7.8984375" style="1" customWidth="1"/>
    <col min="4597" max="4597" width="2.09765625" style="1" customWidth="1"/>
    <col min="4598" max="4598" width="12.796875" style="1" customWidth="1"/>
    <col min="4599" max="4599" width="2.09765625" style="1" customWidth="1"/>
    <col min="4600" max="4600" width="12.796875" style="1" customWidth="1"/>
    <col min="4601" max="4601" width="2.09765625" style="1" customWidth="1"/>
    <col min="4602" max="4602" width="23.69921875" style="1" customWidth="1"/>
    <col min="4603" max="4603" width="2.09765625" style="1" customWidth="1"/>
    <col min="4604" max="4604" width="7.09765625" style="1" customWidth="1"/>
    <col min="4605" max="4605" width="2.09765625" style="1" customWidth="1"/>
    <col min="4606" max="4606" width="12.796875" style="1" customWidth="1"/>
    <col min="4607" max="4607" width="2.09765625" style="1" customWidth="1"/>
    <col min="4608" max="4608" width="12.796875" style="1" customWidth="1"/>
    <col min="4609" max="4609" width="1.8984375" style="1" customWidth="1"/>
    <col min="4610" max="4611" width="5.8984375" style="1" customWidth="1"/>
    <col min="4612" max="4613" width="7.8984375" style="1" customWidth="1"/>
    <col min="4614" max="4614" width="14.796875" style="1" customWidth="1"/>
    <col min="4615" max="4848" width="8.796875" style="1"/>
    <col min="4849" max="4849" width="2.8984375" style="1" customWidth="1"/>
    <col min="4850" max="4850" width="21.69921875" style="1" customWidth="1"/>
    <col min="4851" max="4851" width="2.09765625" style="1" customWidth="1"/>
    <col min="4852" max="4852" width="7.8984375" style="1" customWidth="1"/>
    <col min="4853" max="4853" width="2.09765625" style="1" customWidth="1"/>
    <col min="4854" max="4854" width="12.796875" style="1" customWidth="1"/>
    <col min="4855" max="4855" width="2.09765625" style="1" customWidth="1"/>
    <col min="4856" max="4856" width="12.796875" style="1" customWidth="1"/>
    <col min="4857" max="4857" width="2.09765625" style="1" customWidth="1"/>
    <col min="4858" max="4858" width="23.69921875" style="1" customWidth="1"/>
    <col min="4859" max="4859" width="2.09765625" style="1" customWidth="1"/>
    <col min="4860" max="4860" width="7.09765625" style="1" customWidth="1"/>
    <col min="4861" max="4861" width="2.09765625" style="1" customWidth="1"/>
    <col min="4862" max="4862" width="12.796875" style="1" customWidth="1"/>
    <col min="4863" max="4863" width="2.09765625" style="1" customWidth="1"/>
    <col min="4864" max="4864" width="12.796875" style="1" customWidth="1"/>
    <col min="4865" max="4865" width="1.8984375" style="1" customWidth="1"/>
    <col min="4866" max="4867" width="5.8984375" style="1" customWidth="1"/>
    <col min="4868" max="4869" width="7.8984375" style="1" customWidth="1"/>
    <col min="4870" max="4870" width="14.796875" style="1" customWidth="1"/>
    <col min="4871" max="5104" width="8.796875" style="1"/>
    <col min="5105" max="5105" width="2.8984375" style="1" customWidth="1"/>
    <col min="5106" max="5106" width="21.69921875" style="1" customWidth="1"/>
    <col min="5107" max="5107" width="2.09765625" style="1" customWidth="1"/>
    <col min="5108" max="5108" width="7.8984375" style="1" customWidth="1"/>
    <col min="5109" max="5109" width="2.09765625" style="1" customWidth="1"/>
    <col min="5110" max="5110" width="12.796875" style="1" customWidth="1"/>
    <col min="5111" max="5111" width="2.09765625" style="1" customWidth="1"/>
    <col min="5112" max="5112" width="12.796875" style="1" customWidth="1"/>
    <col min="5113" max="5113" width="2.09765625" style="1" customWidth="1"/>
    <col min="5114" max="5114" width="23.69921875" style="1" customWidth="1"/>
    <col min="5115" max="5115" width="2.09765625" style="1" customWidth="1"/>
    <col min="5116" max="5116" width="7.09765625" style="1" customWidth="1"/>
    <col min="5117" max="5117" width="2.09765625" style="1" customWidth="1"/>
    <col min="5118" max="5118" width="12.796875" style="1" customWidth="1"/>
    <col min="5119" max="5119" width="2.09765625" style="1" customWidth="1"/>
    <col min="5120" max="5120" width="12.796875" style="1" customWidth="1"/>
    <col min="5121" max="5121" width="1.8984375" style="1" customWidth="1"/>
    <col min="5122" max="5123" width="5.8984375" style="1" customWidth="1"/>
    <col min="5124" max="5125" width="7.8984375" style="1" customWidth="1"/>
    <col min="5126" max="5126" width="14.796875" style="1" customWidth="1"/>
    <col min="5127" max="5360" width="8.796875" style="1"/>
    <col min="5361" max="5361" width="2.8984375" style="1" customWidth="1"/>
    <col min="5362" max="5362" width="21.69921875" style="1" customWidth="1"/>
    <col min="5363" max="5363" width="2.09765625" style="1" customWidth="1"/>
    <col min="5364" max="5364" width="7.8984375" style="1" customWidth="1"/>
    <col min="5365" max="5365" width="2.09765625" style="1" customWidth="1"/>
    <col min="5366" max="5366" width="12.796875" style="1" customWidth="1"/>
    <col min="5367" max="5367" width="2.09765625" style="1" customWidth="1"/>
    <col min="5368" max="5368" width="12.796875" style="1" customWidth="1"/>
    <col min="5369" max="5369" width="2.09765625" style="1" customWidth="1"/>
    <col min="5370" max="5370" width="23.69921875" style="1" customWidth="1"/>
    <col min="5371" max="5371" width="2.09765625" style="1" customWidth="1"/>
    <col min="5372" max="5372" width="7.09765625" style="1" customWidth="1"/>
    <col min="5373" max="5373" width="2.09765625" style="1" customWidth="1"/>
    <col min="5374" max="5374" width="12.796875" style="1" customWidth="1"/>
    <col min="5375" max="5375" width="2.09765625" style="1" customWidth="1"/>
    <col min="5376" max="5376" width="12.796875" style="1" customWidth="1"/>
    <col min="5377" max="5377" width="1.8984375" style="1" customWidth="1"/>
    <col min="5378" max="5379" width="5.8984375" style="1" customWidth="1"/>
    <col min="5380" max="5381" width="7.8984375" style="1" customWidth="1"/>
    <col min="5382" max="5382" width="14.796875" style="1" customWidth="1"/>
    <col min="5383" max="5616" width="8.796875" style="1"/>
    <col min="5617" max="5617" width="2.8984375" style="1" customWidth="1"/>
    <col min="5618" max="5618" width="21.69921875" style="1" customWidth="1"/>
    <col min="5619" max="5619" width="2.09765625" style="1" customWidth="1"/>
    <col min="5620" max="5620" width="7.8984375" style="1" customWidth="1"/>
    <col min="5621" max="5621" width="2.09765625" style="1" customWidth="1"/>
    <col min="5622" max="5622" width="12.796875" style="1" customWidth="1"/>
    <col min="5623" max="5623" width="2.09765625" style="1" customWidth="1"/>
    <col min="5624" max="5624" width="12.796875" style="1" customWidth="1"/>
    <col min="5625" max="5625" width="2.09765625" style="1" customWidth="1"/>
    <col min="5626" max="5626" width="23.69921875" style="1" customWidth="1"/>
    <col min="5627" max="5627" width="2.09765625" style="1" customWidth="1"/>
    <col min="5628" max="5628" width="7.09765625" style="1" customWidth="1"/>
    <col min="5629" max="5629" width="2.09765625" style="1" customWidth="1"/>
    <col min="5630" max="5630" width="12.796875" style="1" customWidth="1"/>
    <col min="5631" max="5631" width="2.09765625" style="1" customWidth="1"/>
    <col min="5632" max="5632" width="12.796875" style="1" customWidth="1"/>
    <col min="5633" max="5633" width="1.8984375" style="1" customWidth="1"/>
    <col min="5634" max="5635" width="5.8984375" style="1" customWidth="1"/>
    <col min="5636" max="5637" width="7.8984375" style="1" customWidth="1"/>
    <col min="5638" max="5638" width="14.796875" style="1" customWidth="1"/>
    <col min="5639" max="5872" width="8.796875" style="1"/>
    <col min="5873" max="5873" width="2.8984375" style="1" customWidth="1"/>
    <col min="5874" max="5874" width="21.69921875" style="1" customWidth="1"/>
    <col min="5875" max="5875" width="2.09765625" style="1" customWidth="1"/>
    <col min="5876" max="5876" width="7.8984375" style="1" customWidth="1"/>
    <col min="5877" max="5877" width="2.09765625" style="1" customWidth="1"/>
    <col min="5878" max="5878" width="12.796875" style="1" customWidth="1"/>
    <col min="5879" max="5879" width="2.09765625" style="1" customWidth="1"/>
    <col min="5880" max="5880" width="12.796875" style="1" customWidth="1"/>
    <col min="5881" max="5881" width="2.09765625" style="1" customWidth="1"/>
    <col min="5882" max="5882" width="23.69921875" style="1" customWidth="1"/>
    <col min="5883" max="5883" width="2.09765625" style="1" customWidth="1"/>
    <col min="5884" max="5884" width="7.09765625" style="1" customWidth="1"/>
    <col min="5885" max="5885" width="2.09765625" style="1" customWidth="1"/>
    <col min="5886" max="5886" width="12.796875" style="1" customWidth="1"/>
    <col min="5887" max="5887" width="2.09765625" style="1" customWidth="1"/>
    <col min="5888" max="5888" width="12.796875" style="1" customWidth="1"/>
    <col min="5889" max="5889" width="1.8984375" style="1" customWidth="1"/>
    <col min="5890" max="5891" width="5.8984375" style="1" customWidth="1"/>
    <col min="5892" max="5893" width="7.8984375" style="1" customWidth="1"/>
    <col min="5894" max="5894" width="14.796875" style="1" customWidth="1"/>
    <col min="5895" max="6128" width="8.796875" style="1"/>
    <col min="6129" max="6129" width="2.8984375" style="1" customWidth="1"/>
    <col min="6130" max="6130" width="21.69921875" style="1" customWidth="1"/>
    <col min="6131" max="6131" width="2.09765625" style="1" customWidth="1"/>
    <col min="6132" max="6132" width="7.8984375" style="1" customWidth="1"/>
    <col min="6133" max="6133" width="2.09765625" style="1" customWidth="1"/>
    <col min="6134" max="6134" width="12.796875" style="1" customWidth="1"/>
    <col min="6135" max="6135" width="2.09765625" style="1" customWidth="1"/>
    <col min="6136" max="6136" width="12.796875" style="1" customWidth="1"/>
    <col min="6137" max="6137" width="2.09765625" style="1" customWidth="1"/>
    <col min="6138" max="6138" width="23.69921875" style="1" customWidth="1"/>
    <col min="6139" max="6139" width="2.09765625" style="1" customWidth="1"/>
    <col min="6140" max="6140" width="7.09765625" style="1" customWidth="1"/>
    <col min="6141" max="6141" width="2.09765625" style="1" customWidth="1"/>
    <col min="6142" max="6142" width="12.796875" style="1" customWidth="1"/>
    <col min="6143" max="6143" width="2.09765625" style="1" customWidth="1"/>
    <col min="6144" max="6144" width="12.796875" style="1" customWidth="1"/>
    <col min="6145" max="6145" width="1.8984375" style="1" customWidth="1"/>
    <col min="6146" max="6147" width="5.8984375" style="1" customWidth="1"/>
    <col min="6148" max="6149" width="7.8984375" style="1" customWidth="1"/>
    <col min="6150" max="6150" width="14.796875" style="1" customWidth="1"/>
    <col min="6151" max="6384" width="8.796875" style="1"/>
    <col min="6385" max="6385" width="2.8984375" style="1" customWidth="1"/>
    <col min="6386" max="6386" width="21.69921875" style="1" customWidth="1"/>
    <col min="6387" max="6387" width="2.09765625" style="1" customWidth="1"/>
    <col min="6388" max="6388" width="7.8984375" style="1" customWidth="1"/>
    <col min="6389" max="6389" width="2.09765625" style="1" customWidth="1"/>
    <col min="6390" max="6390" width="12.796875" style="1" customWidth="1"/>
    <col min="6391" max="6391" width="2.09765625" style="1" customWidth="1"/>
    <col min="6392" max="6392" width="12.796875" style="1" customWidth="1"/>
    <col min="6393" max="6393" width="2.09765625" style="1" customWidth="1"/>
    <col min="6394" max="6394" width="23.69921875" style="1" customWidth="1"/>
    <col min="6395" max="6395" width="2.09765625" style="1" customWidth="1"/>
    <col min="6396" max="6396" width="7.09765625" style="1" customWidth="1"/>
    <col min="6397" max="6397" width="2.09765625" style="1" customWidth="1"/>
    <col min="6398" max="6398" width="12.796875" style="1" customWidth="1"/>
    <col min="6399" max="6399" width="2.09765625" style="1" customWidth="1"/>
    <col min="6400" max="6400" width="12.796875" style="1" customWidth="1"/>
    <col min="6401" max="6401" width="1.8984375" style="1" customWidth="1"/>
    <col min="6402" max="6403" width="5.8984375" style="1" customWidth="1"/>
    <col min="6404" max="6405" width="7.8984375" style="1" customWidth="1"/>
    <col min="6406" max="6406" width="14.796875" style="1" customWidth="1"/>
    <col min="6407" max="6640" width="8.796875" style="1"/>
    <col min="6641" max="6641" width="2.8984375" style="1" customWidth="1"/>
    <col min="6642" max="6642" width="21.69921875" style="1" customWidth="1"/>
    <col min="6643" max="6643" width="2.09765625" style="1" customWidth="1"/>
    <col min="6644" max="6644" width="7.8984375" style="1" customWidth="1"/>
    <col min="6645" max="6645" width="2.09765625" style="1" customWidth="1"/>
    <col min="6646" max="6646" width="12.796875" style="1" customWidth="1"/>
    <col min="6647" max="6647" width="2.09765625" style="1" customWidth="1"/>
    <col min="6648" max="6648" width="12.796875" style="1" customWidth="1"/>
    <col min="6649" max="6649" width="2.09765625" style="1" customWidth="1"/>
    <col min="6650" max="6650" width="23.69921875" style="1" customWidth="1"/>
    <col min="6651" max="6651" width="2.09765625" style="1" customWidth="1"/>
    <col min="6652" max="6652" width="7.09765625" style="1" customWidth="1"/>
    <col min="6653" max="6653" width="2.09765625" style="1" customWidth="1"/>
    <col min="6654" max="6654" width="12.796875" style="1" customWidth="1"/>
    <col min="6655" max="6655" width="2.09765625" style="1" customWidth="1"/>
    <col min="6656" max="6656" width="12.796875" style="1" customWidth="1"/>
    <col min="6657" max="6657" width="1.8984375" style="1" customWidth="1"/>
    <col min="6658" max="6659" width="5.8984375" style="1" customWidth="1"/>
    <col min="6660" max="6661" width="7.8984375" style="1" customWidth="1"/>
    <col min="6662" max="6662" width="14.796875" style="1" customWidth="1"/>
    <col min="6663" max="6896" width="8.796875" style="1"/>
    <col min="6897" max="6897" width="2.8984375" style="1" customWidth="1"/>
    <col min="6898" max="6898" width="21.69921875" style="1" customWidth="1"/>
    <col min="6899" max="6899" width="2.09765625" style="1" customWidth="1"/>
    <col min="6900" max="6900" width="7.8984375" style="1" customWidth="1"/>
    <col min="6901" max="6901" width="2.09765625" style="1" customWidth="1"/>
    <col min="6902" max="6902" width="12.796875" style="1" customWidth="1"/>
    <col min="6903" max="6903" width="2.09765625" style="1" customWidth="1"/>
    <col min="6904" max="6904" width="12.796875" style="1" customWidth="1"/>
    <col min="6905" max="6905" width="2.09765625" style="1" customWidth="1"/>
    <col min="6906" max="6906" width="23.69921875" style="1" customWidth="1"/>
    <col min="6907" max="6907" width="2.09765625" style="1" customWidth="1"/>
    <col min="6908" max="6908" width="7.09765625" style="1" customWidth="1"/>
    <col min="6909" max="6909" width="2.09765625" style="1" customWidth="1"/>
    <col min="6910" max="6910" width="12.796875" style="1" customWidth="1"/>
    <col min="6911" max="6911" width="2.09765625" style="1" customWidth="1"/>
    <col min="6912" max="6912" width="12.796875" style="1" customWidth="1"/>
    <col min="6913" max="6913" width="1.8984375" style="1" customWidth="1"/>
    <col min="6914" max="6915" width="5.8984375" style="1" customWidth="1"/>
    <col min="6916" max="6917" width="7.8984375" style="1" customWidth="1"/>
    <col min="6918" max="6918" width="14.796875" style="1" customWidth="1"/>
    <col min="6919" max="7152" width="8.796875" style="1"/>
    <col min="7153" max="7153" width="2.8984375" style="1" customWidth="1"/>
    <col min="7154" max="7154" width="21.69921875" style="1" customWidth="1"/>
    <col min="7155" max="7155" width="2.09765625" style="1" customWidth="1"/>
    <col min="7156" max="7156" width="7.8984375" style="1" customWidth="1"/>
    <col min="7157" max="7157" width="2.09765625" style="1" customWidth="1"/>
    <col min="7158" max="7158" width="12.796875" style="1" customWidth="1"/>
    <col min="7159" max="7159" width="2.09765625" style="1" customWidth="1"/>
    <col min="7160" max="7160" width="12.796875" style="1" customWidth="1"/>
    <col min="7161" max="7161" width="2.09765625" style="1" customWidth="1"/>
    <col min="7162" max="7162" width="23.69921875" style="1" customWidth="1"/>
    <col min="7163" max="7163" width="2.09765625" style="1" customWidth="1"/>
    <col min="7164" max="7164" width="7.09765625" style="1" customWidth="1"/>
    <col min="7165" max="7165" width="2.09765625" style="1" customWidth="1"/>
    <col min="7166" max="7166" width="12.796875" style="1" customWidth="1"/>
    <col min="7167" max="7167" width="2.09765625" style="1" customWidth="1"/>
    <col min="7168" max="7168" width="12.796875" style="1" customWidth="1"/>
    <col min="7169" max="7169" width="1.8984375" style="1" customWidth="1"/>
    <col min="7170" max="7171" width="5.8984375" style="1" customWidth="1"/>
    <col min="7172" max="7173" width="7.8984375" style="1" customWidth="1"/>
    <col min="7174" max="7174" width="14.796875" style="1" customWidth="1"/>
    <col min="7175" max="7408" width="8.796875" style="1"/>
    <col min="7409" max="7409" width="2.8984375" style="1" customWidth="1"/>
    <col min="7410" max="7410" width="21.69921875" style="1" customWidth="1"/>
    <col min="7411" max="7411" width="2.09765625" style="1" customWidth="1"/>
    <col min="7412" max="7412" width="7.8984375" style="1" customWidth="1"/>
    <col min="7413" max="7413" width="2.09765625" style="1" customWidth="1"/>
    <col min="7414" max="7414" width="12.796875" style="1" customWidth="1"/>
    <col min="7415" max="7415" width="2.09765625" style="1" customWidth="1"/>
    <col min="7416" max="7416" width="12.796875" style="1" customWidth="1"/>
    <col min="7417" max="7417" width="2.09765625" style="1" customWidth="1"/>
    <col min="7418" max="7418" width="23.69921875" style="1" customWidth="1"/>
    <col min="7419" max="7419" width="2.09765625" style="1" customWidth="1"/>
    <col min="7420" max="7420" width="7.09765625" style="1" customWidth="1"/>
    <col min="7421" max="7421" width="2.09765625" style="1" customWidth="1"/>
    <col min="7422" max="7422" width="12.796875" style="1" customWidth="1"/>
    <col min="7423" max="7423" width="2.09765625" style="1" customWidth="1"/>
    <col min="7424" max="7424" width="12.796875" style="1" customWidth="1"/>
    <col min="7425" max="7425" width="1.8984375" style="1" customWidth="1"/>
    <col min="7426" max="7427" width="5.8984375" style="1" customWidth="1"/>
    <col min="7428" max="7429" width="7.8984375" style="1" customWidth="1"/>
    <col min="7430" max="7430" width="14.796875" style="1" customWidth="1"/>
    <col min="7431" max="7664" width="8.796875" style="1"/>
    <col min="7665" max="7665" width="2.8984375" style="1" customWidth="1"/>
    <col min="7666" max="7666" width="21.69921875" style="1" customWidth="1"/>
    <col min="7667" max="7667" width="2.09765625" style="1" customWidth="1"/>
    <col min="7668" max="7668" width="7.8984375" style="1" customWidth="1"/>
    <col min="7669" max="7669" width="2.09765625" style="1" customWidth="1"/>
    <col min="7670" max="7670" width="12.796875" style="1" customWidth="1"/>
    <col min="7671" max="7671" width="2.09765625" style="1" customWidth="1"/>
    <col min="7672" max="7672" width="12.796875" style="1" customWidth="1"/>
    <col min="7673" max="7673" width="2.09765625" style="1" customWidth="1"/>
    <col min="7674" max="7674" width="23.69921875" style="1" customWidth="1"/>
    <col min="7675" max="7675" width="2.09765625" style="1" customWidth="1"/>
    <col min="7676" max="7676" width="7.09765625" style="1" customWidth="1"/>
    <col min="7677" max="7677" width="2.09765625" style="1" customWidth="1"/>
    <col min="7678" max="7678" width="12.796875" style="1" customWidth="1"/>
    <col min="7679" max="7679" width="2.09765625" style="1" customWidth="1"/>
    <col min="7680" max="7680" width="12.796875" style="1" customWidth="1"/>
    <col min="7681" max="7681" width="1.8984375" style="1" customWidth="1"/>
    <col min="7682" max="7683" width="5.8984375" style="1" customWidth="1"/>
    <col min="7684" max="7685" width="7.8984375" style="1" customWidth="1"/>
    <col min="7686" max="7686" width="14.796875" style="1" customWidth="1"/>
    <col min="7687" max="7920" width="8.796875" style="1"/>
    <col min="7921" max="7921" width="2.8984375" style="1" customWidth="1"/>
    <col min="7922" max="7922" width="21.69921875" style="1" customWidth="1"/>
    <col min="7923" max="7923" width="2.09765625" style="1" customWidth="1"/>
    <col min="7924" max="7924" width="7.8984375" style="1" customWidth="1"/>
    <col min="7925" max="7925" width="2.09765625" style="1" customWidth="1"/>
    <col min="7926" max="7926" width="12.796875" style="1" customWidth="1"/>
    <col min="7927" max="7927" width="2.09765625" style="1" customWidth="1"/>
    <col min="7928" max="7928" width="12.796875" style="1" customWidth="1"/>
    <col min="7929" max="7929" width="2.09765625" style="1" customWidth="1"/>
    <col min="7930" max="7930" width="23.69921875" style="1" customWidth="1"/>
    <col min="7931" max="7931" width="2.09765625" style="1" customWidth="1"/>
    <col min="7932" max="7932" width="7.09765625" style="1" customWidth="1"/>
    <col min="7933" max="7933" width="2.09765625" style="1" customWidth="1"/>
    <col min="7934" max="7934" width="12.796875" style="1" customWidth="1"/>
    <col min="7935" max="7935" width="2.09765625" style="1" customWidth="1"/>
    <col min="7936" max="7936" width="12.796875" style="1" customWidth="1"/>
    <col min="7937" max="7937" width="1.8984375" style="1" customWidth="1"/>
    <col min="7938" max="7939" width="5.8984375" style="1" customWidth="1"/>
    <col min="7940" max="7941" width="7.8984375" style="1" customWidth="1"/>
    <col min="7942" max="7942" width="14.796875" style="1" customWidth="1"/>
    <col min="7943" max="8176" width="8.796875" style="1"/>
    <col min="8177" max="8177" width="2.8984375" style="1" customWidth="1"/>
    <col min="8178" max="8178" width="21.69921875" style="1" customWidth="1"/>
    <col min="8179" max="8179" width="2.09765625" style="1" customWidth="1"/>
    <col min="8180" max="8180" width="7.8984375" style="1" customWidth="1"/>
    <col min="8181" max="8181" width="2.09765625" style="1" customWidth="1"/>
    <col min="8182" max="8182" width="12.796875" style="1" customWidth="1"/>
    <col min="8183" max="8183" width="2.09765625" style="1" customWidth="1"/>
    <col min="8184" max="8184" width="12.796875" style="1" customWidth="1"/>
    <col min="8185" max="8185" width="2.09765625" style="1" customWidth="1"/>
    <col min="8186" max="8186" width="23.69921875" style="1" customWidth="1"/>
    <col min="8187" max="8187" width="2.09765625" style="1" customWidth="1"/>
    <col min="8188" max="8188" width="7.09765625" style="1" customWidth="1"/>
    <col min="8189" max="8189" width="2.09765625" style="1" customWidth="1"/>
    <col min="8190" max="8190" width="12.796875" style="1" customWidth="1"/>
    <col min="8191" max="8191" width="2.09765625" style="1" customWidth="1"/>
    <col min="8192" max="8192" width="12.796875" style="1" customWidth="1"/>
    <col min="8193" max="8193" width="1.8984375" style="1" customWidth="1"/>
    <col min="8194" max="8195" width="5.8984375" style="1" customWidth="1"/>
    <col min="8196" max="8197" width="7.8984375" style="1" customWidth="1"/>
    <col min="8198" max="8198" width="14.796875" style="1" customWidth="1"/>
    <col min="8199" max="8432" width="8.796875" style="1"/>
    <col min="8433" max="8433" width="2.8984375" style="1" customWidth="1"/>
    <col min="8434" max="8434" width="21.69921875" style="1" customWidth="1"/>
    <col min="8435" max="8435" width="2.09765625" style="1" customWidth="1"/>
    <col min="8436" max="8436" width="7.8984375" style="1" customWidth="1"/>
    <col min="8437" max="8437" width="2.09765625" style="1" customWidth="1"/>
    <col min="8438" max="8438" width="12.796875" style="1" customWidth="1"/>
    <col min="8439" max="8439" width="2.09765625" style="1" customWidth="1"/>
    <col min="8440" max="8440" width="12.796875" style="1" customWidth="1"/>
    <col min="8441" max="8441" width="2.09765625" style="1" customWidth="1"/>
    <col min="8442" max="8442" width="23.69921875" style="1" customWidth="1"/>
    <col min="8443" max="8443" width="2.09765625" style="1" customWidth="1"/>
    <col min="8444" max="8444" width="7.09765625" style="1" customWidth="1"/>
    <col min="8445" max="8445" width="2.09765625" style="1" customWidth="1"/>
    <col min="8446" max="8446" width="12.796875" style="1" customWidth="1"/>
    <col min="8447" max="8447" width="2.09765625" style="1" customWidth="1"/>
    <col min="8448" max="8448" width="12.796875" style="1" customWidth="1"/>
    <col min="8449" max="8449" width="1.8984375" style="1" customWidth="1"/>
    <col min="8450" max="8451" width="5.8984375" style="1" customWidth="1"/>
    <col min="8452" max="8453" width="7.8984375" style="1" customWidth="1"/>
    <col min="8454" max="8454" width="14.796875" style="1" customWidth="1"/>
    <col min="8455" max="8688" width="8.796875" style="1"/>
    <col min="8689" max="8689" width="2.8984375" style="1" customWidth="1"/>
    <col min="8690" max="8690" width="21.69921875" style="1" customWidth="1"/>
    <col min="8691" max="8691" width="2.09765625" style="1" customWidth="1"/>
    <col min="8692" max="8692" width="7.8984375" style="1" customWidth="1"/>
    <col min="8693" max="8693" width="2.09765625" style="1" customWidth="1"/>
    <col min="8694" max="8694" width="12.796875" style="1" customWidth="1"/>
    <col min="8695" max="8695" width="2.09765625" style="1" customWidth="1"/>
    <col min="8696" max="8696" width="12.796875" style="1" customWidth="1"/>
    <col min="8697" max="8697" width="2.09765625" style="1" customWidth="1"/>
    <col min="8698" max="8698" width="23.69921875" style="1" customWidth="1"/>
    <col min="8699" max="8699" width="2.09765625" style="1" customWidth="1"/>
    <col min="8700" max="8700" width="7.09765625" style="1" customWidth="1"/>
    <col min="8701" max="8701" width="2.09765625" style="1" customWidth="1"/>
    <col min="8702" max="8702" width="12.796875" style="1" customWidth="1"/>
    <col min="8703" max="8703" width="2.09765625" style="1" customWidth="1"/>
    <col min="8704" max="8704" width="12.796875" style="1" customWidth="1"/>
    <col min="8705" max="8705" width="1.8984375" style="1" customWidth="1"/>
    <col min="8706" max="8707" width="5.8984375" style="1" customWidth="1"/>
    <col min="8708" max="8709" width="7.8984375" style="1" customWidth="1"/>
    <col min="8710" max="8710" width="14.796875" style="1" customWidth="1"/>
    <col min="8711" max="8944" width="8.796875" style="1"/>
    <col min="8945" max="8945" width="2.8984375" style="1" customWidth="1"/>
    <col min="8946" max="8946" width="21.69921875" style="1" customWidth="1"/>
    <col min="8947" max="8947" width="2.09765625" style="1" customWidth="1"/>
    <col min="8948" max="8948" width="7.8984375" style="1" customWidth="1"/>
    <col min="8949" max="8949" width="2.09765625" style="1" customWidth="1"/>
    <col min="8950" max="8950" width="12.796875" style="1" customWidth="1"/>
    <col min="8951" max="8951" width="2.09765625" style="1" customWidth="1"/>
    <col min="8952" max="8952" width="12.796875" style="1" customWidth="1"/>
    <col min="8953" max="8953" width="2.09765625" style="1" customWidth="1"/>
    <col min="8954" max="8954" width="23.69921875" style="1" customWidth="1"/>
    <col min="8955" max="8955" width="2.09765625" style="1" customWidth="1"/>
    <col min="8956" max="8956" width="7.09765625" style="1" customWidth="1"/>
    <col min="8957" max="8957" width="2.09765625" style="1" customWidth="1"/>
    <col min="8958" max="8958" width="12.796875" style="1" customWidth="1"/>
    <col min="8959" max="8959" width="2.09765625" style="1" customWidth="1"/>
    <col min="8960" max="8960" width="12.796875" style="1" customWidth="1"/>
    <col min="8961" max="8961" width="1.8984375" style="1" customWidth="1"/>
    <col min="8962" max="8963" width="5.8984375" style="1" customWidth="1"/>
    <col min="8964" max="8965" width="7.8984375" style="1" customWidth="1"/>
    <col min="8966" max="8966" width="14.796875" style="1" customWidth="1"/>
    <col min="8967" max="9200" width="8.796875" style="1"/>
    <col min="9201" max="9201" width="2.8984375" style="1" customWidth="1"/>
    <col min="9202" max="9202" width="21.69921875" style="1" customWidth="1"/>
    <col min="9203" max="9203" width="2.09765625" style="1" customWidth="1"/>
    <col min="9204" max="9204" width="7.8984375" style="1" customWidth="1"/>
    <col min="9205" max="9205" width="2.09765625" style="1" customWidth="1"/>
    <col min="9206" max="9206" width="12.796875" style="1" customWidth="1"/>
    <col min="9207" max="9207" width="2.09765625" style="1" customWidth="1"/>
    <col min="9208" max="9208" width="12.796875" style="1" customWidth="1"/>
    <col min="9209" max="9209" width="2.09765625" style="1" customWidth="1"/>
    <col min="9210" max="9210" width="23.69921875" style="1" customWidth="1"/>
    <col min="9211" max="9211" width="2.09765625" style="1" customWidth="1"/>
    <col min="9212" max="9212" width="7.09765625" style="1" customWidth="1"/>
    <col min="9213" max="9213" width="2.09765625" style="1" customWidth="1"/>
    <col min="9214" max="9214" width="12.796875" style="1" customWidth="1"/>
    <col min="9215" max="9215" width="2.09765625" style="1" customWidth="1"/>
    <col min="9216" max="9216" width="12.796875" style="1" customWidth="1"/>
    <col min="9217" max="9217" width="1.8984375" style="1" customWidth="1"/>
    <col min="9218" max="9219" width="5.8984375" style="1" customWidth="1"/>
    <col min="9220" max="9221" width="7.8984375" style="1" customWidth="1"/>
    <col min="9222" max="9222" width="14.796875" style="1" customWidth="1"/>
    <col min="9223" max="9456" width="8.796875" style="1"/>
    <col min="9457" max="9457" width="2.8984375" style="1" customWidth="1"/>
    <col min="9458" max="9458" width="21.69921875" style="1" customWidth="1"/>
    <col min="9459" max="9459" width="2.09765625" style="1" customWidth="1"/>
    <col min="9460" max="9460" width="7.8984375" style="1" customWidth="1"/>
    <col min="9461" max="9461" width="2.09765625" style="1" customWidth="1"/>
    <col min="9462" max="9462" width="12.796875" style="1" customWidth="1"/>
    <col min="9463" max="9463" width="2.09765625" style="1" customWidth="1"/>
    <col min="9464" max="9464" width="12.796875" style="1" customWidth="1"/>
    <col min="9465" max="9465" width="2.09765625" style="1" customWidth="1"/>
    <col min="9466" max="9466" width="23.69921875" style="1" customWidth="1"/>
    <col min="9467" max="9467" width="2.09765625" style="1" customWidth="1"/>
    <col min="9468" max="9468" width="7.09765625" style="1" customWidth="1"/>
    <col min="9469" max="9469" width="2.09765625" style="1" customWidth="1"/>
    <col min="9470" max="9470" width="12.796875" style="1" customWidth="1"/>
    <col min="9471" max="9471" width="2.09765625" style="1" customWidth="1"/>
    <col min="9472" max="9472" width="12.796875" style="1" customWidth="1"/>
    <col min="9473" max="9473" width="1.8984375" style="1" customWidth="1"/>
    <col min="9474" max="9475" width="5.8984375" style="1" customWidth="1"/>
    <col min="9476" max="9477" width="7.8984375" style="1" customWidth="1"/>
    <col min="9478" max="9478" width="14.796875" style="1" customWidth="1"/>
    <col min="9479" max="9712" width="8.796875" style="1"/>
    <col min="9713" max="9713" width="2.8984375" style="1" customWidth="1"/>
    <col min="9714" max="9714" width="21.69921875" style="1" customWidth="1"/>
    <col min="9715" max="9715" width="2.09765625" style="1" customWidth="1"/>
    <col min="9716" max="9716" width="7.8984375" style="1" customWidth="1"/>
    <col min="9717" max="9717" width="2.09765625" style="1" customWidth="1"/>
    <col min="9718" max="9718" width="12.796875" style="1" customWidth="1"/>
    <col min="9719" max="9719" width="2.09765625" style="1" customWidth="1"/>
    <col min="9720" max="9720" width="12.796875" style="1" customWidth="1"/>
    <col min="9721" max="9721" width="2.09765625" style="1" customWidth="1"/>
    <col min="9722" max="9722" width="23.69921875" style="1" customWidth="1"/>
    <col min="9723" max="9723" width="2.09765625" style="1" customWidth="1"/>
    <col min="9724" max="9724" width="7.09765625" style="1" customWidth="1"/>
    <col min="9725" max="9725" width="2.09765625" style="1" customWidth="1"/>
    <col min="9726" max="9726" width="12.796875" style="1" customWidth="1"/>
    <col min="9727" max="9727" width="2.09765625" style="1" customWidth="1"/>
    <col min="9728" max="9728" width="12.796875" style="1" customWidth="1"/>
    <col min="9729" max="9729" width="1.8984375" style="1" customWidth="1"/>
    <col min="9730" max="9731" width="5.8984375" style="1" customWidth="1"/>
    <col min="9732" max="9733" width="7.8984375" style="1" customWidth="1"/>
    <col min="9734" max="9734" width="14.796875" style="1" customWidth="1"/>
    <col min="9735" max="9968" width="8.796875" style="1"/>
    <col min="9969" max="9969" width="2.8984375" style="1" customWidth="1"/>
    <col min="9970" max="9970" width="21.69921875" style="1" customWidth="1"/>
    <col min="9971" max="9971" width="2.09765625" style="1" customWidth="1"/>
    <col min="9972" max="9972" width="7.8984375" style="1" customWidth="1"/>
    <col min="9973" max="9973" width="2.09765625" style="1" customWidth="1"/>
    <col min="9974" max="9974" width="12.796875" style="1" customWidth="1"/>
    <col min="9975" max="9975" width="2.09765625" style="1" customWidth="1"/>
    <col min="9976" max="9976" width="12.796875" style="1" customWidth="1"/>
    <col min="9977" max="9977" width="2.09765625" style="1" customWidth="1"/>
    <col min="9978" max="9978" width="23.69921875" style="1" customWidth="1"/>
    <col min="9979" max="9979" width="2.09765625" style="1" customWidth="1"/>
    <col min="9980" max="9980" width="7.09765625" style="1" customWidth="1"/>
    <col min="9981" max="9981" width="2.09765625" style="1" customWidth="1"/>
    <col min="9982" max="9982" width="12.796875" style="1" customWidth="1"/>
    <col min="9983" max="9983" width="2.09765625" style="1" customWidth="1"/>
    <col min="9984" max="9984" width="12.796875" style="1" customWidth="1"/>
    <col min="9985" max="9985" width="1.8984375" style="1" customWidth="1"/>
    <col min="9986" max="9987" width="5.8984375" style="1" customWidth="1"/>
    <col min="9988" max="9989" width="7.8984375" style="1" customWidth="1"/>
    <col min="9990" max="9990" width="14.796875" style="1" customWidth="1"/>
    <col min="9991" max="10224" width="8.796875" style="1"/>
    <col min="10225" max="10225" width="2.8984375" style="1" customWidth="1"/>
    <col min="10226" max="10226" width="21.69921875" style="1" customWidth="1"/>
    <col min="10227" max="10227" width="2.09765625" style="1" customWidth="1"/>
    <col min="10228" max="10228" width="7.8984375" style="1" customWidth="1"/>
    <col min="10229" max="10229" width="2.09765625" style="1" customWidth="1"/>
    <col min="10230" max="10230" width="12.796875" style="1" customWidth="1"/>
    <col min="10231" max="10231" width="2.09765625" style="1" customWidth="1"/>
    <col min="10232" max="10232" width="12.796875" style="1" customWidth="1"/>
    <col min="10233" max="10233" width="2.09765625" style="1" customWidth="1"/>
    <col min="10234" max="10234" width="23.69921875" style="1" customWidth="1"/>
    <col min="10235" max="10235" width="2.09765625" style="1" customWidth="1"/>
    <col min="10236" max="10236" width="7.09765625" style="1" customWidth="1"/>
    <col min="10237" max="10237" width="2.09765625" style="1" customWidth="1"/>
    <col min="10238" max="10238" width="12.796875" style="1" customWidth="1"/>
    <col min="10239" max="10239" width="2.09765625" style="1" customWidth="1"/>
    <col min="10240" max="10240" width="12.796875" style="1" customWidth="1"/>
    <col min="10241" max="10241" width="1.8984375" style="1" customWidth="1"/>
    <col min="10242" max="10243" width="5.8984375" style="1" customWidth="1"/>
    <col min="10244" max="10245" width="7.8984375" style="1" customWidth="1"/>
    <col min="10246" max="10246" width="14.796875" style="1" customWidth="1"/>
    <col min="10247" max="10480" width="8.796875" style="1"/>
    <col min="10481" max="10481" width="2.8984375" style="1" customWidth="1"/>
    <col min="10482" max="10482" width="21.69921875" style="1" customWidth="1"/>
    <col min="10483" max="10483" width="2.09765625" style="1" customWidth="1"/>
    <col min="10484" max="10484" width="7.8984375" style="1" customWidth="1"/>
    <col min="10485" max="10485" width="2.09765625" style="1" customWidth="1"/>
    <col min="10486" max="10486" width="12.796875" style="1" customWidth="1"/>
    <col min="10487" max="10487" width="2.09765625" style="1" customWidth="1"/>
    <col min="10488" max="10488" width="12.796875" style="1" customWidth="1"/>
    <col min="10489" max="10489" width="2.09765625" style="1" customWidth="1"/>
    <col min="10490" max="10490" width="23.69921875" style="1" customWidth="1"/>
    <col min="10491" max="10491" width="2.09765625" style="1" customWidth="1"/>
    <col min="10492" max="10492" width="7.09765625" style="1" customWidth="1"/>
    <col min="10493" max="10493" width="2.09765625" style="1" customWidth="1"/>
    <col min="10494" max="10494" width="12.796875" style="1" customWidth="1"/>
    <col min="10495" max="10495" width="2.09765625" style="1" customWidth="1"/>
    <col min="10496" max="10496" width="12.796875" style="1" customWidth="1"/>
    <col min="10497" max="10497" width="1.8984375" style="1" customWidth="1"/>
    <col min="10498" max="10499" width="5.8984375" style="1" customWidth="1"/>
    <col min="10500" max="10501" width="7.8984375" style="1" customWidth="1"/>
    <col min="10502" max="10502" width="14.796875" style="1" customWidth="1"/>
    <col min="10503" max="10736" width="8.796875" style="1"/>
    <col min="10737" max="10737" width="2.8984375" style="1" customWidth="1"/>
    <col min="10738" max="10738" width="21.69921875" style="1" customWidth="1"/>
    <col min="10739" max="10739" width="2.09765625" style="1" customWidth="1"/>
    <col min="10740" max="10740" width="7.8984375" style="1" customWidth="1"/>
    <col min="10741" max="10741" width="2.09765625" style="1" customWidth="1"/>
    <col min="10742" max="10742" width="12.796875" style="1" customWidth="1"/>
    <col min="10743" max="10743" width="2.09765625" style="1" customWidth="1"/>
    <col min="10744" max="10744" width="12.796875" style="1" customWidth="1"/>
    <col min="10745" max="10745" width="2.09765625" style="1" customWidth="1"/>
    <col min="10746" max="10746" width="23.69921875" style="1" customWidth="1"/>
    <col min="10747" max="10747" width="2.09765625" style="1" customWidth="1"/>
    <col min="10748" max="10748" width="7.09765625" style="1" customWidth="1"/>
    <col min="10749" max="10749" width="2.09765625" style="1" customWidth="1"/>
    <col min="10750" max="10750" width="12.796875" style="1" customWidth="1"/>
    <col min="10751" max="10751" width="2.09765625" style="1" customWidth="1"/>
    <col min="10752" max="10752" width="12.796875" style="1" customWidth="1"/>
    <col min="10753" max="10753" width="1.8984375" style="1" customWidth="1"/>
    <col min="10754" max="10755" width="5.8984375" style="1" customWidth="1"/>
    <col min="10756" max="10757" width="7.8984375" style="1" customWidth="1"/>
    <col min="10758" max="10758" width="14.796875" style="1" customWidth="1"/>
    <col min="10759" max="10992" width="8.796875" style="1"/>
    <col min="10993" max="10993" width="2.8984375" style="1" customWidth="1"/>
    <col min="10994" max="10994" width="21.69921875" style="1" customWidth="1"/>
    <col min="10995" max="10995" width="2.09765625" style="1" customWidth="1"/>
    <col min="10996" max="10996" width="7.8984375" style="1" customWidth="1"/>
    <col min="10997" max="10997" width="2.09765625" style="1" customWidth="1"/>
    <col min="10998" max="10998" width="12.796875" style="1" customWidth="1"/>
    <col min="10999" max="10999" width="2.09765625" style="1" customWidth="1"/>
    <col min="11000" max="11000" width="12.796875" style="1" customWidth="1"/>
    <col min="11001" max="11001" width="2.09765625" style="1" customWidth="1"/>
    <col min="11002" max="11002" width="23.69921875" style="1" customWidth="1"/>
    <col min="11003" max="11003" width="2.09765625" style="1" customWidth="1"/>
    <col min="11004" max="11004" width="7.09765625" style="1" customWidth="1"/>
    <col min="11005" max="11005" width="2.09765625" style="1" customWidth="1"/>
    <col min="11006" max="11006" width="12.796875" style="1" customWidth="1"/>
    <col min="11007" max="11007" width="2.09765625" style="1" customWidth="1"/>
    <col min="11008" max="11008" width="12.796875" style="1" customWidth="1"/>
    <col min="11009" max="11009" width="1.8984375" style="1" customWidth="1"/>
    <col min="11010" max="11011" width="5.8984375" style="1" customWidth="1"/>
    <col min="11012" max="11013" width="7.8984375" style="1" customWidth="1"/>
    <col min="11014" max="11014" width="14.796875" style="1" customWidth="1"/>
    <col min="11015" max="11248" width="8.796875" style="1"/>
    <col min="11249" max="11249" width="2.8984375" style="1" customWidth="1"/>
    <col min="11250" max="11250" width="21.69921875" style="1" customWidth="1"/>
    <col min="11251" max="11251" width="2.09765625" style="1" customWidth="1"/>
    <col min="11252" max="11252" width="7.8984375" style="1" customWidth="1"/>
    <col min="11253" max="11253" width="2.09765625" style="1" customWidth="1"/>
    <col min="11254" max="11254" width="12.796875" style="1" customWidth="1"/>
    <col min="11255" max="11255" width="2.09765625" style="1" customWidth="1"/>
    <col min="11256" max="11256" width="12.796875" style="1" customWidth="1"/>
    <col min="11257" max="11257" width="2.09765625" style="1" customWidth="1"/>
    <col min="11258" max="11258" width="23.69921875" style="1" customWidth="1"/>
    <col min="11259" max="11259" width="2.09765625" style="1" customWidth="1"/>
    <col min="11260" max="11260" width="7.09765625" style="1" customWidth="1"/>
    <col min="11261" max="11261" width="2.09765625" style="1" customWidth="1"/>
    <col min="11262" max="11262" width="12.796875" style="1" customWidth="1"/>
    <col min="11263" max="11263" width="2.09765625" style="1" customWidth="1"/>
    <col min="11264" max="11264" width="12.796875" style="1" customWidth="1"/>
    <col min="11265" max="11265" width="1.8984375" style="1" customWidth="1"/>
    <col min="11266" max="11267" width="5.8984375" style="1" customWidth="1"/>
    <col min="11268" max="11269" width="7.8984375" style="1" customWidth="1"/>
    <col min="11270" max="11270" width="14.796875" style="1" customWidth="1"/>
    <col min="11271" max="11504" width="8.796875" style="1"/>
    <col min="11505" max="11505" width="2.8984375" style="1" customWidth="1"/>
    <col min="11506" max="11506" width="21.69921875" style="1" customWidth="1"/>
    <col min="11507" max="11507" width="2.09765625" style="1" customWidth="1"/>
    <col min="11508" max="11508" width="7.8984375" style="1" customWidth="1"/>
    <col min="11509" max="11509" width="2.09765625" style="1" customWidth="1"/>
    <col min="11510" max="11510" width="12.796875" style="1" customWidth="1"/>
    <col min="11511" max="11511" width="2.09765625" style="1" customWidth="1"/>
    <col min="11512" max="11512" width="12.796875" style="1" customWidth="1"/>
    <col min="11513" max="11513" width="2.09765625" style="1" customWidth="1"/>
    <col min="11514" max="11514" width="23.69921875" style="1" customWidth="1"/>
    <col min="11515" max="11515" width="2.09765625" style="1" customWidth="1"/>
    <col min="11516" max="11516" width="7.09765625" style="1" customWidth="1"/>
    <col min="11517" max="11517" width="2.09765625" style="1" customWidth="1"/>
    <col min="11518" max="11518" width="12.796875" style="1" customWidth="1"/>
    <col min="11519" max="11519" width="2.09765625" style="1" customWidth="1"/>
    <col min="11520" max="11520" width="12.796875" style="1" customWidth="1"/>
    <col min="11521" max="11521" width="1.8984375" style="1" customWidth="1"/>
    <col min="11522" max="11523" width="5.8984375" style="1" customWidth="1"/>
    <col min="11524" max="11525" width="7.8984375" style="1" customWidth="1"/>
    <col min="11526" max="11526" width="14.796875" style="1" customWidth="1"/>
    <col min="11527" max="11760" width="8.796875" style="1"/>
    <col min="11761" max="11761" width="2.8984375" style="1" customWidth="1"/>
    <col min="11762" max="11762" width="21.69921875" style="1" customWidth="1"/>
    <col min="11763" max="11763" width="2.09765625" style="1" customWidth="1"/>
    <col min="11764" max="11764" width="7.8984375" style="1" customWidth="1"/>
    <col min="11765" max="11765" width="2.09765625" style="1" customWidth="1"/>
    <col min="11766" max="11766" width="12.796875" style="1" customWidth="1"/>
    <col min="11767" max="11767" width="2.09765625" style="1" customWidth="1"/>
    <col min="11768" max="11768" width="12.796875" style="1" customWidth="1"/>
    <col min="11769" max="11769" width="2.09765625" style="1" customWidth="1"/>
    <col min="11770" max="11770" width="23.69921875" style="1" customWidth="1"/>
    <col min="11771" max="11771" width="2.09765625" style="1" customWidth="1"/>
    <col min="11772" max="11772" width="7.09765625" style="1" customWidth="1"/>
    <col min="11773" max="11773" width="2.09765625" style="1" customWidth="1"/>
    <col min="11774" max="11774" width="12.796875" style="1" customWidth="1"/>
    <col min="11775" max="11775" width="2.09765625" style="1" customWidth="1"/>
    <col min="11776" max="11776" width="12.796875" style="1" customWidth="1"/>
    <col min="11777" max="11777" width="1.8984375" style="1" customWidth="1"/>
    <col min="11778" max="11779" width="5.8984375" style="1" customWidth="1"/>
    <col min="11780" max="11781" width="7.8984375" style="1" customWidth="1"/>
    <col min="11782" max="11782" width="14.796875" style="1" customWidth="1"/>
    <col min="11783" max="12016" width="8.796875" style="1"/>
    <col min="12017" max="12017" width="2.8984375" style="1" customWidth="1"/>
    <col min="12018" max="12018" width="21.69921875" style="1" customWidth="1"/>
    <col min="12019" max="12019" width="2.09765625" style="1" customWidth="1"/>
    <col min="12020" max="12020" width="7.8984375" style="1" customWidth="1"/>
    <col min="12021" max="12021" width="2.09765625" style="1" customWidth="1"/>
    <col min="12022" max="12022" width="12.796875" style="1" customWidth="1"/>
    <col min="12023" max="12023" width="2.09765625" style="1" customWidth="1"/>
    <col min="12024" max="12024" width="12.796875" style="1" customWidth="1"/>
    <col min="12025" max="12025" width="2.09765625" style="1" customWidth="1"/>
    <col min="12026" max="12026" width="23.69921875" style="1" customWidth="1"/>
    <col min="12027" max="12027" width="2.09765625" style="1" customWidth="1"/>
    <col min="12028" max="12028" width="7.09765625" style="1" customWidth="1"/>
    <col min="12029" max="12029" width="2.09765625" style="1" customWidth="1"/>
    <col min="12030" max="12030" width="12.796875" style="1" customWidth="1"/>
    <col min="12031" max="12031" width="2.09765625" style="1" customWidth="1"/>
    <col min="12032" max="12032" width="12.796875" style="1" customWidth="1"/>
    <col min="12033" max="12033" width="1.8984375" style="1" customWidth="1"/>
    <col min="12034" max="12035" width="5.8984375" style="1" customWidth="1"/>
    <col min="12036" max="12037" width="7.8984375" style="1" customWidth="1"/>
    <col min="12038" max="12038" width="14.796875" style="1" customWidth="1"/>
    <col min="12039" max="12272" width="8.796875" style="1"/>
    <col min="12273" max="12273" width="2.8984375" style="1" customWidth="1"/>
    <col min="12274" max="12274" width="21.69921875" style="1" customWidth="1"/>
    <col min="12275" max="12275" width="2.09765625" style="1" customWidth="1"/>
    <col min="12276" max="12276" width="7.8984375" style="1" customWidth="1"/>
    <col min="12277" max="12277" width="2.09765625" style="1" customWidth="1"/>
    <col min="12278" max="12278" width="12.796875" style="1" customWidth="1"/>
    <col min="12279" max="12279" width="2.09765625" style="1" customWidth="1"/>
    <col min="12280" max="12280" width="12.796875" style="1" customWidth="1"/>
    <col min="12281" max="12281" width="2.09765625" style="1" customWidth="1"/>
    <col min="12282" max="12282" width="23.69921875" style="1" customWidth="1"/>
    <col min="12283" max="12283" width="2.09765625" style="1" customWidth="1"/>
    <col min="12284" max="12284" width="7.09765625" style="1" customWidth="1"/>
    <col min="12285" max="12285" width="2.09765625" style="1" customWidth="1"/>
    <col min="12286" max="12286" width="12.796875" style="1" customWidth="1"/>
    <col min="12287" max="12287" width="2.09765625" style="1" customWidth="1"/>
    <col min="12288" max="12288" width="12.796875" style="1" customWidth="1"/>
    <col min="12289" max="12289" width="1.8984375" style="1" customWidth="1"/>
    <col min="12290" max="12291" width="5.8984375" style="1" customWidth="1"/>
    <col min="12292" max="12293" width="7.8984375" style="1" customWidth="1"/>
    <col min="12294" max="12294" width="14.796875" style="1" customWidth="1"/>
    <col min="12295" max="12528" width="8.796875" style="1"/>
    <col min="12529" max="12529" width="2.8984375" style="1" customWidth="1"/>
    <col min="12530" max="12530" width="21.69921875" style="1" customWidth="1"/>
    <col min="12531" max="12531" width="2.09765625" style="1" customWidth="1"/>
    <col min="12532" max="12532" width="7.8984375" style="1" customWidth="1"/>
    <col min="12533" max="12533" width="2.09765625" style="1" customWidth="1"/>
    <col min="12534" max="12534" width="12.796875" style="1" customWidth="1"/>
    <col min="12535" max="12535" width="2.09765625" style="1" customWidth="1"/>
    <col min="12536" max="12536" width="12.796875" style="1" customWidth="1"/>
    <col min="12537" max="12537" width="2.09765625" style="1" customWidth="1"/>
    <col min="12538" max="12538" width="23.69921875" style="1" customWidth="1"/>
    <col min="12539" max="12539" width="2.09765625" style="1" customWidth="1"/>
    <col min="12540" max="12540" width="7.09765625" style="1" customWidth="1"/>
    <col min="12541" max="12541" width="2.09765625" style="1" customWidth="1"/>
    <col min="12542" max="12542" width="12.796875" style="1" customWidth="1"/>
    <col min="12543" max="12543" width="2.09765625" style="1" customWidth="1"/>
    <col min="12544" max="12544" width="12.796875" style="1" customWidth="1"/>
    <col min="12545" max="12545" width="1.8984375" style="1" customWidth="1"/>
    <col min="12546" max="12547" width="5.8984375" style="1" customWidth="1"/>
    <col min="12548" max="12549" width="7.8984375" style="1" customWidth="1"/>
    <col min="12550" max="12550" width="14.796875" style="1" customWidth="1"/>
    <col min="12551" max="12784" width="8.796875" style="1"/>
    <col min="12785" max="12785" width="2.8984375" style="1" customWidth="1"/>
    <col min="12786" max="12786" width="21.69921875" style="1" customWidth="1"/>
    <col min="12787" max="12787" width="2.09765625" style="1" customWidth="1"/>
    <col min="12788" max="12788" width="7.8984375" style="1" customWidth="1"/>
    <col min="12789" max="12789" width="2.09765625" style="1" customWidth="1"/>
    <col min="12790" max="12790" width="12.796875" style="1" customWidth="1"/>
    <col min="12791" max="12791" width="2.09765625" style="1" customWidth="1"/>
    <col min="12792" max="12792" width="12.796875" style="1" customWidth="1"/>
    <col min="12793" max="12793" width="2.09765625" style="1" customWidth="1"/>
    <col min="12794" max="12794" width="23.69921875" style="1" customWidth="1"/>
    <col min="12795" max="12795" width="2.09765625" style="1" customWidth="1"/>
    <col min="12796" max="12796" width="7.09765625" style="1" customWidth="1"/>
    <col min="12797" max="12797" width="2.09765625" style="1" customWidth="1"/>
    <col min="12798" max="12798" width="12.796875" style="1" customWidth="1"/>
    <col min="12799" max="12799" width="2.09765625" style="1" customWidth="1"/>
    <col min="12800" max="12800" width="12.796875" style="1" customWidth="1"/>
    <col min="12801" max="12801" width="1.8984375" style="1" customWidth="1"/>
    <col min="12802" max="12803" width="5.8984375" style="1" customWidth="1"/>
    <col min="12804" max="12805" width="7.8984375" style="1" customWidth="1"/>
    <col min="12806" max="12806" width="14.796875" style="1" customWidth="1"/>
    <col min="12807" max="13040" width="8.796875" style="1"/>
    <col min="13041" max="13041" width="2.8984375" style="1" customWidth="1"/>
    <col min="13042" max="13042" width="21.69921875" style="1" customWidth="1"/>
    <col min="13043" max="13043" width="2.09765625" style="1" customWidth="1"/>
    <col min="13044" max="13044" width="7.8984375" style="1" customWidth="1"/>
    <col min="13045" max="13045" width="2.09765625" style="1" customWidth="1"/>
    <col min="13046" max="13046" width="12.796875" style="1" customWidth="1"/>
    <col min="13047" max="13047" width="2.09765625" style="1" customWidth="1"/>
    <col min="13048" max="13048" width="12.796875" style="1" customWidth="1"/>
    <col min="13049" max="13049" width="2.09765625" style="1" customWidth="1"/>
    <col min="13050" max="13050" width="23.69921875" style="1" customWidth="1"/>
    <col min="13051" max="13051" width="2.09765625" style="1" customWidth="1"/>
    <col min="13052" max="13052" width="7.09765625" style="1" customWidth="1"/>
    <col min="13053" max="13053" width="2.09765625" style="1" customWidth="1"/>
    <col min="13054" max="13054" width="12.796875" style="1" customWidth="1"/>
    <col min="13055" max="13055" width="2.09765625" style="1" customWidth="1"/>
    <col min="13056" max="13056" width="12.796875" style="1" customWidth="1"/>
    <col min="13057" max="13057" width="1.8984375" style="1" customWidth="1"/>
    <col min="13058" max="13059" width="5.8984375" style="1" customWidth="1"/>
    <col min="13060" max="13061" width="7.8984375" style="1" customWidth="1"/>
    <col min="13062" max="13062" width="14.796875" style="1" customWidth="1"/>
    <col min="13063" max="13296" width="8.796875" style="1"/>
    <col min="13297" max="13297" width="2.8984375" style="1" customWidth="1"/>
    <col min="13298" max="13298" width="21.69921875" style="1" customWidth="1"/>
    <col min="13299" max="13299" width="2.09765625" style="1" customWidth="1"/>
    <col min="13300" max="13300" width="7.8984375" style="1" customWidth="1"/>
    <col min="13301" max="13301" width="2.09765625" style="1" customWidth="1"/>
    <col min="13302" max="13302" width="12.796875" style="1" customWidth="1"/>
    <col min="13303" max="13303" width="2.09765625" style="1" customWidth="1"/>
    <col min="13304" max="13304" width="12.796875" style="1" customWidth="1"/>
    <col min="13305" max="13305" width="2.09765625" style="1" customWidth="1"/>
    <col min="13306" max="13306" width="23.69921875" style="1" customWidth="1"/>
    <col min="13307" max="13307" width="2.09765625" style="1" customWidth="1"/>
    <col min="13308" max="13308" width="7.09765625" style="1" customWidth="1"/>
    <col min="13309" max="13309" width="2.09765625" style="1" customWidth="1"/>
    <col min="13310" max="13310" width="12.796875" style="1" customWidth="1"/>
    <col min="13311" max="13311" width="2.09765625" style="1" customWidth="1"/>
    <col min="13312" max="13312" width="12.796875" style="1" customWidth="1"/>
    <col min="13313" max="13313" width="1.8984375" style="1" customWidth="1"/>
    <col min="13314" max="13315" width="5.8984375" style="1" customWidth="1"/>
    <col min="13316" max="13317" width="7.8984375" style="1" customWidth="1"/>
    <col min="13318" max="13318" width="14.796875" style="1" customWidth="1"/>
    <col min="13319" max="13552" width="8.796875" style="1"/>
    <col min="13553" max="13553" width="2.8984375" style="1" customWidth="1"/>
    <col min="13554" max="13554" width="21.69921875" style="1" customWidth="1"/>
    <col min="13555" max="13555" width="2.09765625" style="1" customWidth="1"/>
    <col min="13556" max="13556" width="7.8984375" style="1" customWidth="1"/>
    <col min="13557" max="13557" width="2.09765625" style="1" customWidth="1"/>
    <col min="13558" max="13558" width="12.796875" style="1" customWidth="1"/>
    <col min="13559" max="13559" width="2.09765625" style="1" customWidth="1"/>
    <col min="13560" max="13560" width="12.796875" style="1" customWidth="1"/>
    <col min="13561" max="13561" width="2.09765625" style="1" customWidth="1"/>
    <col min="13562" max="13562" width="23.69921875" style="1" customWidth="1"/>
    <col min="13563" max="13563" width="2.09765625" style="1" customWidth="1"/>
    <col min="13564" max="13564" width="7.09765625" style="1" customWidth="1"/>
    <col min="13565" max="13565" width="2.09765625" style="1" customWidth="1"/>
    <col min="13566" max="13566" width="12.796875" style="1" customWidth="1"/>
    <col min="13567" max="13567" width="2.09765625" style="1" customWidth="1"/>
    <col min="13568" max="13568" width="12.796875" style="1" customWidth="1"/>
    <col min="13569" max="13569" width="1.8984375" style="1" customWidth="1"/>
    <col min="13570" max="13571" width="5.8984375" style="1" customWidth="1"/>
    <col min="13572" max="13573" width="7.8984375" style="1" customWidth="1"/>
    <col min="13574" max="13574" width="14.796875" style="1" customWidth="1"/>
    <col min="13575" max="13808" width="8.796875" style="1"/>
    <col min="13809" max="13809" width="2.8984375" style="1" customWidth="1"/>
    <col min="13810" max="13810" width="21.69921875" style="1" customWidth="1"/>
    <col min="13811" max="13811" width="2.09765625" style="1" customWidth="1"/>
    <col min="13812" max="13812" width="7.8984375" style="1" customWidth="1"/>
    <col min="13813" max="13813" width="2.09765625" style="1" customWidth="1"/>
    <col min="13814" max="13814" width="12.796875" style="1" customWidth="1"/>
    <col min="13815" max="13815" width="2.09765625" style="1" customWidth="1"/>
    <col min="13816" max="13816" width="12.796875" style="1" customWidth="1"/>
    <col min="13817" max="13817" width="2.09765625" style="1" customWidth="1"/>
    <col min="13818" max="13818" width="23.69921875" style="1" customWidth="1"/>
    <col min="13819" max="13819" width="2.09765625" style="1" customWidth="1"/>
    <col min="13820" max="13820" width="7.09765625" style="1" customWidth="1"/>
    <col min="13821" max="13821" width="2.09765625" style="1" customWidth="1"/>
    <col min="13822" max="13822" width="12.796875" style="1" customWidth="1"/>
    <col min="13823" max="13823" width="2.09765625" style="1" customWidth="1"/>
    <col min="13824" max="13824" width="12.796875" style="1" customWidth="1"/>
    <col min="13825" max="13825" width="1.8984375" style="1" customWidth="1"/>
    <col min="13826" max="13827" width="5.8984375" style="1" customWidth="1"/>
    <col min="13828" max="13829" width="7.8984375" style="1" customWidth="1"/>
    <col min="13830" max="13830" width="14.796875" style="1" customWidth="1"/>
    <col min="13831" max="14064" width="8.796875" style="1"/>
    <col min="14065" max="14065" width="2.8984375" style="1" customWidth="1"/>
    <col min="14066" max="14066" width="21.69921875" style="1" customWidth="1"/>
    <col min="14067" max="14067" width="2.09765625" style="1" customWidth="1"/>
    <col min="14068" max="14068" width="7.8984375" style="1" customWidth="1"/>
    <col min="14069" max="14069" width="2.09765625" style="1" customWidth="1"/>
    <col min="14070" max="14070" width="12.796875" style="1" customWidth="1"/>
    <col min="14071" max="14071" width="2.09765625" style="1" customWidth="1"/>
    <col min="14072" max="14072" width="12.796875" style="1" customWidth="1"/>
    <col min="14073" max="14073" width="2.09765625" style="1" customWidth="1"/>
    <col min="14074" max="14074" width="23.69921875" style="1" customWidth="1"/>
    <col min="14075" max="14075" width="2.09765625" style="1" customWidth="1"/>
    <col min="14076" max="14076" width="7.09765625" style="1" customWidth="1"/>
    <col min="14077" max="14077" width="2.09765625" style="1" customWidth="1"/>
    <col min="14078" max="14078" width="12.796875" style="1" customWidth="1"/>
    <col min="14079" max="14079" width="2.09765625" style="1" customWidth="1"/>
    <col min="14080" max="14080" width="12.796875" style="1" customWidth="1"/>
    <col min="14081" max="14081" width="1.8984375" style="1" customWidth="1"/>
    <col min="14082" max="14083" width="5.8984375" style="1" customWidth="1"/>
    <col min="14084" max="14085" width="7.8984375" style="1" customWidth="1"/>
    <col min="14086" max="14086" width="14.796875" style="1" customWidth="1"/>
    <col min="14087" max="14320" width="8.796875" style="1"/>
    <col min="14321" max="14321" width="2.8984375" style="1" customWidth="1"/>
    <col min="14322" max="14322" width="21.69921875" style="1" customWidth="1"/>
    <col min="14323" max="14323" width="2.09765625" style="1" customWidth="1"/>
    <col min="14324" max="14324" width="7.8984375" style="1" customWidth="1"/>
    <col min="14325" max="14325" width="2.09765625" style="1" customWidth="1"/>
    <col min="14326" max="14326" width="12.796875" style="1" customWidth="1"/>
    <col min="14327" max="14327" width="2.09765625" style="1" customWidth="1"/>
    <col min="14328" max="14328" width="12.796875" style="1" customWidth="1"/>
    <col min="14329" max="14329" width="2.09765625" style="1" customWidth="1"/>
    <col min="14330" max="14330" width="23.69921875" style="1" customWidth="1"/>
    <col min="14331" max="14331" width="2.09765625" style="1" customWidth="1"/>
    <col min="14332" max="14332" width="7.09765625" style="1" customWidth="1"/>
    <col min="14333" max="14333" width="2.09765625" style="1" customWidth="1"/>
    <col min="14334" max="14334" width="12.796875" style="1" customWidth="1"/>
    <col min="14335" max="14335" width="2.09765625" style="1" customWidth="1"/>
    <col min="14336" max="14336" width="12.796875" style="1" customWidth="1"/>
    <col min="14337" max="14337" width="1.8984375" style="1" customWidth="1"/>
    <col min="14338" max="14339" width="5.8984375" style="1" customWidth="1"/>
    <col min="14340" max="14341" width="7.8984375" style="1" customWidth="1"/>
    <col min="14342" max="14342" width="14.796875" style="1" customWidth="1"/>
    <col min="14343" max="14576" width="8.796875" style="1"/>
    <col min="14577" max="14577" width="2.8984375" style="1" customWidth="1"/>
    <col min="14578" max="14578" width="21.69921875" style="1" customWidth="1"/>
    <col min="14579" max="14579" width="2.09765625" style="1" customWidth="1"/>
    <col min="14580" max="14580" width="7.8984375" style="1" customWidth="1"/>
    <col min="14581" max="14581" width="2.09765625" style="1" customWidth="1"/>
    <col min="14582" max="14582" width="12.796875" style="1" customWidth="1"/>
    <col min="14583" max="14583" width="2.09765625" style="1" customWidth="1"/>
    <col min="14584" max="14584" width="12.796875" style="1" customWidth="1"/>
    <col min="14585" max="14585" width="2.09765625" style="1" customWidth="1"/>
    <col min="14586" max="14586" width="23.69921875" style="1" customWidth="1"/>
    <col min="14587" max="14587" width="2.09765625" style="1" customWidth="1"/>
    <col min="14588" max="14588" width="7.09765625" style="1" customWidth="1"/>
    <col min="14589" max="14589" width="2.09765625" style="1" customWidth="1"/>
    <col min="14590" max="14590" width="12.796875" style="1" customWidth="1"/>
    <col min="14591" max="14591" width="2.09765625" style="1" customWidth="1"/>
    <col min="14592" max="14592" width="12.796875" style="1" customWidth="1"/>
    <col min="14593" max="14593" width="1.8984375" style="1" customWidth="1"/>
    <col min="14594" max="14595" width="5.8984375" style="1" customWidth="1"/>
    <col min="14596" max="14597" width="7.8984375" style="1" customWidth="1"/>
    <col min="14598" max="14598" width="14.796875" style="1" customWidth="1"/>
    <col min="14599" max="14832" width="8.796875" style="1"/>
    <col min="14833" max="14833" width="2.8984375" style="1" customWidth="1"/>
    <col min="14834" max="14834" width="21.69921875" style="1" customWidth="1"/>
    <col min="14835" max="14835" width="2.09765625" style="1" customWidth="1"/>
    <col min="14836" max="14836" width="7.8984375" style="1" customWidth="1"/>
    <col min="14837" max="14837" width="2.09765625" style="1" customWidth="1"/>
    <col min="14838" max="14838" width="12.796875" style="1" customWidth="1"/>
    <col min="14839" max="14839" width="2.09765625" style="1" customWidth="1"/>
    <col min="14840" max="14840" width="12.796875" style="1" customWidth="1"/>
    <col min="14841" max="14841" width="2.09765625" style="1" customWidth="1"/>
    <col min="14842" max="14842" width="23.69921875" style="1" customWidth="1"/>
    <col min="14843" max="14843" width="2.09765625" style="1" customWidth="1"/>
    <col min="14844" max="14844" width="7.09765625" style="1" customWidth="1"/>
    <col min="14845" max="14845" width="2.09765625" style="1" customWidth="1"/>
    <col min="14846" max="14846" width="12.796875" style="1" customWidth="1"/>
    <col min="14847" max="14847" width="2.09765625" style="1" customWidth="1"/>
    <col min="14848" max="14848" width="12.796875" style="1" customWidth="1"/>
    <col min="14849" max="14849" width="1.8984375" style="1" customWidth="1"/>
    <col min="14850" max="14851" width="5.8984375" style="1" customWidth="1"/>
    <col min="14852" max="14853" width="7.8984375" style="1" customWidth="1"/>
    <col min="14854" max="14854" width="14.796875" style="1" customWidth="1"/>
    <col min="14855" max="15088" width="8.796875" style="1"/>
    <col min="15089" max="15089" width="2.8984375" style="1" customWidth="1"/>
    <col min="15090" max="15090" width="21.69921875" style="1" customWidth="1"/>
    <col min="15091" max="15091" width="2.09765625" style="1" customWidth="1"/>
    <col min="15092" max="15092" width="7.8984375" style="1" customWidth="1"/>
    <col min="15093" max="15093" width="2.09765625" style="1" customWidth="1"/>
    <col min="15094" max="15094" width="12.796875" style="1" customWidth="1"/>
    <col min="15095" max="15095" width="2.09765625" style="1" customWidth="1"/>
    <col min="15096" max="15096" width="12.796875" style="1" customWidth="1"/>
    <col min="15097" max="15097" width="2.09765625" style="1" customWidth="1"/>
    <col min="15098" max="15098" width="23.69921875" style="1" customWidth="1"/>
    <col min="15099" max="15099" width="2.09765625" style="1" customWidth="1"/>
    <col min="15100" max="15100" width="7.09765625" style="1" customWidth="1"/>
    <col min="15101" max="15101" width="2.09765625" style="1" customWidth="1"/>
    <col min="15102" max="15102" width="12.796875" style="1" customWidth="1"/>
    <col min="15103" max="15103" width="2.09765625" style="1" customWidth="1"/>
    <col min="15104" max="15104" width="12.796875" style="1" customWidth="1"/>
    <col min="15105" max="15105" width="1.8984375" style="1" customWidth="1"/>
    <col min="15106" max="15107" width="5.8984375" style="1" customWidth="1"/>
    <col min="15108" max="15109" width="7.8984375" style="1" customWidth="1"/>
    <col min="15110" max="15110" width="14.796875" style="1" customWidth="1"/>
    <col min="15111" max="15344" width="8.796875" style="1"/>
    <col min="15345" max="15345" width="2.8984375" style="1" customWidth="1"/>
    <col min="15346" max="15346" width="21.69921875" style="1" customWidth="1"/>
    <col min="15347" max="15347" width="2.09765625" style="1" customWidth="1"/>
    <col min="15348" max="15348" width="7.8984375" style="1" customWidth="1"/>
    <col min="15349" max="15349" width="2.09765625" style="1" customWidth="1"/>
    <col min="15350" max="15350" width="12.796875" style="1" customWidth="1"/>
    <col min="15351" max="15351" width="2.09765625" style="1" customWidth="1"/>
    <col min="15352" max="15352" width="12.796875" style="1" customWidth="1"/>
    <col min="15353" max="15353" width="2.09765625" style="1" customWidth="1"/>
    <col min="15354" max="15354" width="23.69921875" style="1" customWidth="1"/>
    <col min="15355" max="15355" width="2.09765625" style="1" customWidth="1"/>
    <col min="15356" max="15356" width="7.09765625" style="1" customWidth="1"/>
    <col min="15357" max="15357" width="2.09765625" style="1" customWidth="1"/>
    <col min="15358" max="15358" width="12.796875" style="1" customWidth="1"/>
    <col min="15359" max="15359" width="2.09765625" style="1" customWidth="1"/>
    <col min="15360" max="15360" width="12.796875" style="1" customWidth="1"/>
    <col min="15361" max="15361" width="1.8984375" style="1" customWidth="1"/>
    <col min="15362" max="15363" width="5.8984375" style="1" customWidth="1"/>
    <col min="15364" max="15365" width="7.8984375" style="1" customWidth="1"/>
    <col min="15366" max="15366" width="14.796875" style="1" customWidth="1"/>
    <col min="15367" max="15600" width="8.796875" style="1"/>
    <col min="15601" max="15601" width="2.8984375" style="1" customWidth="1"/>
    <col min="15602" max="15602" width="21.69921875" style="1" customWidth="1"/>
    <col min="15603" max="15603" width="2.09765625" style="1" customWidth="1"/>
    <col min="15604" max="15604" width="7.8984375" style="1" customWidth="1"/>
    <col min="15605" max="15605" width="2.09765625" style="1" customWidth="1"/>
    <col min="15606" max="15606" width="12.796875" style="1" customWidth="1"/>
    <col min="15607" max="15607" width="2.09765625" style="1" customWidth="1"/>
    <col min="15608" max="15608" width="12.796875" style="1" customWidth="1"/>
    <col min="15609" max="15609" width="2.09765625" style="1" customWidth="1"/>
    <col min="15610" max="15610" width="23.69921875" style="1" customWidth="1"/>
    <col min="15611" max="15611" width="2.09765625" style="1" customWidth="1"/>
    <col min="15612" max="15612" width="7.09765625" style="1" customWidth="1"/>
    <col min="15613" max="15613" width="2.09765625" style="1" customWidth="1"/>
    <col min="15614" max="15614" width="12.796875" style="1" customWidth="1"/>
    <col min="15615" max="15615" width="2.09765625" style="1" customWidth="1"/>
    <col min="15616" max="15616" width="12.796875" style="1" customWidth="1"/>
    <col min="15617" max="15617" width="1.8984375" style="1" customWidth="1"/>
    <col min="15618" max="15619" width="5.8984375" style="1" customWidth="1"/>
    <col min="15620" max="15621" width="7.8984375" style="1" customWidth="1"/>
    <col min="15622" max="15622" width="14.796875" style="1" customWidth="1"/>
    <col min="15623" max="15856" width="8.796875" style="1"/>
    <col min="15857" max="15857" width="2.8984375" style="1" customWidth="1"/>
    <col min="15858" max="15858" width="21.69921875" style="1" customWidth="1"/>
    <col min="15859" max="15859" width="2.09765625" style="1" customWidth="1"/>
    <col min="15860" max="15860" width="7.8984375" style="1" customWidth="1"/>
    <col min="15861" max="15861" width="2.09765625" style="1" customWidth="1"/>
    <col min="15862" max="15862" width="12.796875" style="1" customWidth="1"/>
    <col min="15863" max="15863" width="2.09765625" style="1" customWidth="1"/>
    <col min="15864" max="15864" width="12.796875" style="1" customWidth="1"/>
    <col min="15865" max="15865" width="2.09765625" style="1" customWidth="1"/>
    <col min="15866" max="15866" width="23.69921875" style="1" customWidth="1"/>
    <col min="15867" max="15867" width="2.09765625" style="1" customWidth="1"/>
    <col min="15868" max="15868" width="7.09765625" style="1" customWidth="1"/>
    <col min="15869" max="15869" width="2.09765625" style="1" customWidth="1"/>
    <col min="15870" max="15870" width="12.796875" style="1" customWidth="1"/>
    <col min="15871" max="15871" width="2.09765625" style="1" customWidth="1"/>
    <col min="15872" max="15872" width="12.796875" style="1" customWidth="1"/>
    <col min="15873" max="15873" width="1.8984375" style="1" customWidth="1"/>
    <col min="15874" max="15875" width="5.8984375" style="1" customWidth="1"/>
    <col min="15876" max="15877" width="7.8984375" style="1" customWidth="1"/>
    <col min="15878" max="15878" width="14.796875" style="1" customWidth="1"/>
    <col min="15879" max="16112" width="8.796875" style="1"/>
    <col min="16113" max="16113" width="2.8984375" style="1" customWidth="1"/>
    <col min="16114" max="16114" width="21.69921875" style="1" customWidth="1"/>
    <col min="16115" max="16115" width="2.09765625" style="1" customWidth="1"/>
    <col min="16116" max="16116" width="7.8984375" style="1" customWidth="1"/>
    <col min="16117" max="16117" width="2.09765625" style="1" customWidth="1"/>
    <col min="16118" max="16118" width="12.796875" style="1" customWidth="1"/>
    <col min="16119" max="16119" width="2.09765625" style="1" customWidth="1"/>
    <col min="16120" max="16120" width="12.796875" style="1" customWidth="1"/>
    <col min="16121" max="16121" width="2.09765625" style="1" customWidth="1"/>
    <col min="16122" max="16122" width="23.69921875" style="1" customWidth="1"/>
    <col min="16123" max="16123" width="2.09765625" style="1" customWidth="1"/>
    <col min="16124" max="16124" width="7.09765625" style="1" customWidth="1"/>
    <col min="16125" max="16125" width="2.09765625" style="1" customWidth="1"/>
    <col min="16126" max="16126" width="12.796875" style="1" customWidth="1"/>
    <col min="16127" max="16127" width="2.09765625" style="1" customWidth="1"/>
    <col min="16128" max="16128" width="12.796875" style="1" customWidth="1"/>
    <col min="16129" max="16129" width="1.8984375" style="1" customWidth="1"/>
    <col min="16130" max="16131" width="5.8984375" style="1" customWidth="1"/>
    <col min="16132" max="16133" width="7.8984375" style="1" customWidth="1"/>
    <col min="16134" max="16134" width="14.796875" style="1" customWidth="1"/>
    <col min="16135" max="16382" width="8.796875" style="1"/>
    <col min="16383" max="16384" width="9" style="1" customWidth="1"/>
  </cols>
  <sheetData>
    <row r="1" spans="1:10" ht="18.600000000000001" x14ac:dyDescent="0.5">
      <c r="A1" s="82" t="s">
        <v>90</v>
      </c>
      <c r="B1" s="82"/>
      <c r="C1" s="82"/>
      <c r="D1" s="82"/>
      <c r="E1" s="82"/>
      <c r="F1" s="82"/>
      <c r="G1" s="82"/>
      <c r="H1" s="82"/>
      <c r="I1" s="82"/>
      <c r="J1" s="82"/>
    </row>
    <row r="2" spans="1:10" ht="18.600000000000001" x14ac:dyDescent="0.5">
      <c r="A2" s="82" t="s">
        <v>0</v>
      </c>
      <c r="B2" s="82"/>
      <c r="C2" s="82"/>
      <c r="D2" s="82"/>
      <c r="E2" s="82"/>
      <c r="F2" s="82"/>
      <c r="G2" s="82"/>
      <c r="H2" s="82"/>
      <c r="I2" s="82"/>
      <c r="J2" s="82"/>
    </row>
    <row r="3" spans="1:10" ht="18.600000000000001" x14ac:dyDescent="0.5">
      <c r="A3" s="82" t="s">
        <v>34</v>
      </c>
      <c r="B3" s="82"/>
      <c r="C3" s="82"/>
      <c r="D3" s="82"/>
      <c r="E3" s="82"/>
      <c r="F3" s="82"/>
      <c r="G3" s="82"/>
      <c r="H3" s="82"/>
      <c r="I3" s="82"/>
      <c r="J3" s="82"/>
    </row>
    <row r="4" spans="1:10" s="7" customFormat="1" ht="16.2" x14ac:dyDescent="0.5">
      <c r="A4" s="2"/>
      <c r="B4" s="2"/>
      <c r="C4" s="2"/>
      <c r="D4" s="2"/>
      <c r="E4" s="2"/>
      <c r="F4" s="3"/>
      <c r="G4" s="5"/>
      <c r="H4" s="5" t="s">
        <v>1</v>
      </c>
      <c r="I4" s="5"/>
      <c r="J4" s="6"/>
    </row>
    <row r="5" spans="1:10" x14ac:dyDescent="0.5">
      <c r="A5" s="8"/>
      <c r="C5" s="9"/>
      <c r="D5" s="10" t="s">
        <v>35</v>
      </c>
      <c r="E5" s="9"/>
      <c r="F5" s="11" t="s">
        <v>56</v>
      </c>
      <c r="G5" s="12"/>
      <c r="H5" s="11" t="s">
        <v>57</v>
      </c>
      <c r="I5" s="12"/>
    </row>
    <row r="6" spans="1:10" s="7" customFormat="1" ht="16.2" x14ac:dyDescent="0.5">
      <c r="A6" s="2"/>
      <c r="B6" s="14" t="s">
        <v>36</v>
      </c>
      <c r="C6" s="2"/>
      <c r="D6" s="2"/>
      <c r="E6" s="2"/>
      <c r="F6" s="5" t="s">
        <v>37</v>
      </c>
      <c r="G6" s="5"/>
      <c r="H6" s="5" t="s">
        <v>37</v>
      </c>
      <c r="I6" s="4"/>
      <c r="J6" s="6"/>
    </row>
    <row r="7" spans="1:10" x14ac:dyDescent="0.5">
      <c r="A7" s="8"/>
      <c r="B7" s="14" t="s">
        <v>38</v>
      </c>
      <c r="C7" s="8"/>
      <c r="D7" s="8"/>
      <c r="E7" s="8"/>
      <c r="F7" s="15"/>
      <c r="G7" s="15"/>
      <c r="H7" s="15"/>
      <c r="I7" s="15"/>
    </row>
    <row r="8" spans="1:10" x14ac:dyDescent="0.5">
      <c r="A8" s="8"/>
      <c r="B8" s="16" t="s">
        <v>39</v>
      </c>
      <c r="C8" s="8"/>
      <c r="D8" s="12">
        <v>16</v>
      </c>
      <c r="E8" s="8"/>
      <c r="F8" s="15">
        <v>5000</v>
      </c>
      <c r="G8" s="32"/>
      <c r="H8" s="15">
        <v>4750</v>
      </c>
      <c r="I8" s="17"/>
    </row>
    <row r="9" spans="1:10" x14ac:dyDescent="0.5">
      <c r="A9" s="8"/>
      <c r="B9" s="16" t="s">
        <v>40</v>
      </c>
      <c r="C9" s="8"/>
      <c r="D9" s="12">
        <v>17</v>
      </c>
      <c r="E9" s="8"/>
      <c r="F9" s="15">
        <v>600</v>
      </c>
      <c r="G9" s="32"/>
      <c r="H9" s="15">
        <v>600</v>
      </c>
      <c r="I9" s="18"/>
    </row>
    <row r="10" spans="1:10" x14ac:dyDescent="0.5">
      <c r="A10" s="8"/>
      <c r="B10" s="16" t="s">
        <v>41</v>
      </c>
      <c r="C10" s="8"/>
      <c r="D10" s="12">
        <v>18</v>
      </c>
      <c r="E10" s="8"/>
      <c r="F10" s="15">
        <v>400</v>
      </c>
      <c r="G10" s="32"/>
      <c r="H10" s="15">
        <v>400</v>
      </c>
      <c r="I10" s="18"/>
    </row>
    <row r="11" spans="1:10" x14ac:dyDescent="0.5">
      <c r="A11" s="8"/>
      <c r="B11" s="16" t="s">
        <v>42</v>
      </c>
      <c r="C11" s="8"/>
      <c r="D11" s="12">
        <v>19</v>
      </c>
      <c r="E11" s="8"/>
      <c r="F11" s="15">
        <v>0</v>
      </c>
      <c r="G11" s="32"/>
      <c r="H11" s="15">
        <v>0</v>
      </c>
      <c r="I11" s="18"/>
    </row>
    <row r="12" spans="1:10" x14ac:dyDescent="0.5">
      <c r="A12" s="8"/>
      <c r="B12" s="16" t="s">
        <v>2</v>
      </c>
      <c r="C12" s="8"/>
      <c r="D12" s="12">
        <v>20</v>
      </c>
      <c r="E12" s="8"/>
      <c r="F12" s="15">
        <v>0</v>
      </c>
      <c r="G12" s="32"/>
      <c r="H12" s="15">
        <v>0</v>
      </c>
      <c r="I12" s="18"/>
    </row>
    <row r="13" spans="1:10" x14ac:dyDescent="0.5">
      <c r="A13" s="8"/>
      <c r="B13" s="7" t="s">
        <v>43</v>
      </c>
      <c r="C13" s="8"/>
      <c r="D13" s="12">
        <v>21</v>
      </c>
      <c r="E13" s="8"/>
      <c r="F13" s="19">
        <v>200</v>
      </c>
      <c r="G13" s="32"/>
      <c r="H13" s="19">
        <v>0</v>
      </c>
      <c r="I13" s="18"/>
    </row>
    <row r="14" spans="1:10" x14ac:dyDescent="0.5">
      <c r="A14" s="8"/>
      <c r="B14" s="14" t="s">
        <v>44</v>
      </c>
      <c r="C14" s="8"/>
      <c r="D14" s="8"/>
      <c r="E14" s="8"/>
      <c r="F14" s="20">
        <f>SUM(F8:F13)</f>
        <v>6200</v>
      </c>
      <c r="G14" s="33"/>
      <c r="H14" s="20">
        <f>SUM(H8:H13)</f>
        <v>5750</v>
      </c>
      <c r="I14" s="21"/>
    </row>
    <row r="15" spans="1:10" x14ac:dyDescent="0.5">
      <c r="A15" s="8"/>
      <c r="B15" s="22" t="s">
        <v>45</v>
      </c>
      <c r="C15" s="8"/>
      <c r="D15" s="8"/>
      <c r="E15" s="8"/>
      <c r="F15" s="19"/>
      <c r="G15" s="32"/>
      <c r="H15" s="18"/>
      <c r="I15" s="18"/>
    </row>
    <row r="16" spans="1:10" x14ac:dyDescent="0.5">
      <c r="A16" s="8"/>
      <c r="B16" s="16" t="s">
        <v>46</v>
      </c>
      <c r="C16" s="8"/>
      <c r="D16" s="12">
        <v>22</v>
      </c>
      <c r="E16" s="8"/>
      <c r="F16" s="19">
        <v>300</v>
      </c>
      <c r="G16" s="32"/>
      <c r="H16" s="19">
        <v>200</v>
      </c>
      <c r="I16" s="17"/>
    </row>
    <row r="17" spans="1:9" x14ac:dyDescent="0.5">
      <c r="A17" s="8"/>
      <c r="B17" s="16" t="s">
        <v>47</v>
      </c>
      <c r="C17" s="8"/>
      <c r="D17" s="23">
        <v>23</v>
      </c>
      <c r="E17" s="8"/>
      <c r="F17" s="19">
        <v>2700</v>
      </c>
      <c r="G17" s="32"/>
      <c r="H17" s="19">
        <v>2500</v>
      </c>
      <c r="I17" s="17"/>
    </row>
    <row r="18" spans="1:9" x14ac:dyDescent="0.5">
      <c r="A18" s="8"/>
      <c r="B18" s="16" t="s">
        <v>48</v>
      </c>
      <c r="C18" s="8"/>
      <c r="D18" s="12">
        <v>20</v>
      </c>
      <c r="E18" s="8"/>
      <c r="F18" s="19">
        <v>1800</v>
      </c>
      <c r="G18" s="32"/>
      <c r="H18" s="19">
        <v>1700</v>
      </c>
      <c r="I18" s="17"/>
    </row>
    <row r="19" spans="1:9" x14ac:dyDescent="0.5">
      <c r="A19" s="8"/>
      <c r="B19" s="16" t="s">
        <v>49</v>
      </c>
      <c r="C19" s="8"/>
      <c r="D19" s="12">
        <v>24</v>
      </c>
      <c r="E19" s="8"/>
      <c r="F19" s="19">
        <v>300</v>
      </c>
      <c r="G19" s="32"/>
      <c r="H19" s="19">
        <v>250</v>
      </c>
      <c r="I19" s="17"/>
    </row>
    <row r="20" spans="1:9" x14ac:dyDescent="0.5">
      <c r="A20" s="8"/>
      <c r="B20" s="16" t="s">
        <v>3</v>
      </c>
      <c r="C20" s="8"/>
      <c r="D20" s="12">
        <v>25</v>
      </c>
      <c r="E20" s="8"/>
      <c r="F20" s="24">
        <v>1200</v>
      </c>
      <c r="G20" s="32"/>
      <c r="H20" s="24">
        <v>1100</v>
      </c>
      <c r="I20" s="17"/>
    </row>
    <row r="21" spans="1:9" x14ac:dyDescent="0.5">
      <c r="A21" s="8"/>
      <c r="B21" s="14"/>
      <c r="C21" s="8"/>
      <c r="D21" s="12"/>
      <c r="E21" s="8"/>
      <c r="F21" s="25">
        <f>SUM(F16:F20)</f>
        <v>6300</v>
      </c>
      <c r="G21" s="25">
        <f>SUM(G16:G20)</f>
        <v>0</v>
      </c>
      <c r="H21" s="25">
        <f>SUM(H16:H20)</f>
        <v>5750</v>
      </c>
      <c r="I21" s="25">
        <f>SUM(I16:I20)</f>
        <v>0</v>
      </c>
    </row>
    <row r="22" spans="1:9" x14ac:dyDescent="0.5">
      <c r="A22" s="8"/>
      <c r="B22" s="16" t="s">
        <v>4</v>
      </c>
      <c r="D22" s="12">
        <v>26</v>
      </c>
      <c r="F22" s="34">
        <v>0</v>
      </c>
      <c r="G22" s="35"/>
      <c r="H22" s="34">
        <v>0</v>
      </c>
      <c r="I22" s="26"/>
    </row>
    <row r="23" spans="1:9" x14ac:dyDescent="0.5">
      <c r="A23" s="8"/>
      <c r="B23" s="27" t="s">
        <v>50</v>
      </c>
      <c r="F23" s="34">
        <f>F22+F21</f>
        <v>6300</v>
      </c>
      <c r="G23" s="35">
        <f>SUM(G21:G22)</f>
        <v>0</v>
      </c>
      <c r="H23" s="34">
        <f>H22+H21</f>
        <v>5750</v>
      </c>
      <c r="I23" s="26">
        <f>SUM(I21:I22)</f>
        <v>0</v>
      </c>
    </row>
    <row r="24" spans="1:9" ht="17.399999999999999" thickBot="1" x14ac:dyDescent="0.55000000000000004">
      <c r="A24" s="8"/>
      <c r="B24" s="27" t="s">
        <v>5</v>
      </c>
      <c r="F24" s="36">
        <f>F23+F14</f>
        <v>12500</v>
      </c>
      <c r="H24" s="36">
        <f>H23+H14</f>
        <v>11500</v>
      </c>
    </row>
    <row r="25" spans="1:9" ht="17.399999999999999" thickTop="1" x14ac:dyDescent="0.5">
      <c r="A25" s="8"/>
      <c r="B25" s="27" t="s">
        <v>6</v>
      </c>
      <c r="D25" s="12"/>
      <c r="F25" s="38"/>
      <c r="G25" s="38"/>
      <c r="H25" s="38"/>
      <c r="I25" s="28"/>
    </row>
    <row r="26" spans="1:9" x14ac:dyDescent="0.5">
      <c r="A26" s="8"/>
      <c r="B26" s="27" t="s">
        <v>7</v>
      </c>
      <c r="D26" s="12"/>
      <c r="F26" s="38"/>
      <c r="G26" s="38"/>
      <c r="H26" s="38"/>
      <c r="I26" s="28"/>
    </row>
    <row r="27" spans="1:9" x14ac:dyDescent="0.5">
      <c r="A27" s="8"/>
      <c r="B27" s="7" t="s">
        <v>51</v>
      </c>
      <c r="D27" s="12">
        <v>27</v>
      </c>
      <c r="F27" s="38">
        <v>2900</v>
      </c>
      <c r="G27" s="38"/>
      <c r="H27" s="38">
        <v>2900</v>
      </c>
      <c r="I27" s="28"/>
    </row>
    <row r="28" spans="1:9" x14ac:dyDescent="0.5">
      <c r="A28" s="8"/>
      <c r="B28" s="7" t="s">
        <v>8</v>
      </c>
      <c r="D28" s="12">
        <v>28</v>
      </c>
      <c r="F28" s="38">
        <v>0</v>
      </c>
      <c r="G28" s="38"/>
      <c r="H28" s="38">
        <v>0</v>
      </c>
      <c r="I28" s="28"/>
    </row>
    <row r="29" spans="1:9" x14ac:dyDescent="0.5">
      <c r="A29" s="8"/>
      <c r="B29" s="7" t="s">
        <v>9</v>
      </c>
      <c r="D29" s="12">
        <v>29</v>
      </c>
      <c r="F29" s="38">
        <v>300</v>
      </c>
      <c r="G29" s="38"/>
      <c r="H29" s="38">
        <v>50</v>
      </c>
      <c r="I29" s="28"/>
    </row>
    <row r="30" spans="1:9" x14ac:dyDescent="0.5">
      <c r="A30" s="8"/>
      <c r="B30" s="7" t="s">
        <v>10</v>
      </c>
      <c r="D30" s="12"/>
      <c r="F30" s="38">
        <v>0</v>
      </c>
      <c r="G30" s="38"/>
      <c r="H30" s="38">
        <v>0</v>
      </c>
      <c r="I30" s="28"/>
    </row>
    <row r="31" spans="1:9" x14ac:dyDescent="0.5">
      <c r="A31" s="8"/>
      <c r="B31" s="7" t="s">
        <v>52</v>
      </c>
      <c r="D31" s="12">
        <v>30</v>
      </c>
      <c r="F31" s="38">
        <v>200</v>
      </c>
      <c r="G31" s="38"/>
      <c r="H31" s="38">
        <v>200</v>
      </c>
      <c r="I31" s="28"/>
    </row>
    <row r="32" spans="1:9" x14ac:dyDescent="0.5">
      <c r="A32" s="8"/>
      <c r="B32" s="7" t="s">
        <v>53</v>
      </c>
      <c r="C32" s="8"/>
      <c r="D32" s="12">
        <v>31</v>
      </c>
      <c r="E32" s="8"/>
      <c r="F32" s="19">
        <v>0</v>
      </c>
      <c r="G32" s="32"/>
      <c r="H32" s="19">
        <v>0</v>
      </c>
      <c r="I32" s="17"/>
    </row>
    <row r="33" spans="2:9" x14ac:dyDescent="0.5">
      <c r="B33" s="7" t="s">
        <v>11</v>
      </c>
      <c r="D33" s="29"/>
      <c r="F33" s="38">
        <v>0</v>
      </c>
      <c r="G33" s="38"/>
      <c r="H33" s="38">
        <v>0</v>
      </c>
      <c r="I33" s="28"/>
    </row>
    <row r="34" spans="2:9" x14ac:dyDescent="0.5">
      <c r="B34" s="7" t="s">
        <v>12</v>
      </c>
      <c r="D34" s="29">
        <v>32</v>
      </c>
      <c r="F34" s="38">
        <v>0</v>
      </c>
      <c r="G34" s="38"/>
      <c r="H34" s="38">
        <v>0</v>
      </c>
      <c r="I34" s="28"/>
    </row>
    <row r="35" spans="2:9" x14ac:dyDescent="0.5">
      <c r="B35" s="7" t="s">
        <v>13</v>
      </c>
      <c r="D35" s="29"/>
      <c r="F35" s="38">
        <v>3000</v>
      </c>
      <c r="G35" s="38"/>
      <c r="H35" s="38">
        <v>2700</v>
      </c>
      <c r="I35" s="28"/>
    </row>
    <row r="36" spans="2:9" x14ac:dyDescent="0.5">
      <c r="B36" s="7" t="s">
        <v>14</v>
      </c>
      <c r="D36" s="12">
        <v>33</v>
      </c>
      <c r="F36" s="39">
        <v>0</v>
      </c>
      <c r="G36" s="38"/>
      <c r="H36" s="39">
        <v>0</v>
      </c>
      <c r="I36" s="28"/>
    </row>
    <row r="37" spans="2:9" x14ac:dyDescent="0.5">
      <c r="B37" s="30" t="s">
        <v>15</v>
      </c>
      <c r="D37" s="12"/>
      <c r="F37" s="40">
        <f>SUM(F27:F36)</f>
        <v>6400</v>
      </c>
      <c r="G37" s="38">
        <f>SUM(G27:G36)</f>
        <v>0</v>
      </c>
      <c r="H37" s="40">
        <f>SUM(H27:H36)</f>
        <v>5850</v>
      </c>
      <c r="I37" s="28"/>
    </row>
    <row r="38" spans="2:9" x14ac:dyDescent="0.5">
      <c r="B38" s="30" t="s">
        <v>16</v>
      </c>
      <c r="D38" s="12"/>
      <c r="F38" s="38"/>
      <c r="G38" s="38"/>
      <c r="H38" s="38"/>
      <c r="I38" s="28"/>
    </row>
    <row r="39" spans="2:9" x14ac:dyDescent="0.5">
      <c r="B39" s="30" t="s">
        <v>17</v>
      </c>
      <c r="D39" s="12"/>
      <c r="F39" s="38"/>
      <c r="G39" s="38"/>
      <c r="H39" s="38"/>
      <c r="I39" s="28"/>
    </row>
    <row r="40" spans="2:9" x14ac:dyDescent="0.5">
      <c r="B40" s="7" t="s">
        <v>18</v>
      </c>
      <c r="D40" s="12">
        <v>34</v>
      </c>
      <c r="F40" s="38">
        <v>500</v>
      </c>
      <c r="G40" s="38"/>
      <c r="H40" s="38">
        <v>100</v>
      </c>
      <c r="I40" s="28"/>
    </row>
    <row r="41" spans="2:9" x14ac:dyDescent="0.5">
      <c r="B41" s="7" t="s">
        <v>19</v>
      </c>
      <c r="D41" s="12">
        <v>35</v>
      </c>
      <c r="F41" s="38">
        <v>2500</v>
      </c>
      <c r="G41" s="38"/>
      <c r="H41" s="38">
        <v>3100</v>
      </c>
      <c r="I41" s="28"/>
    </row>
    <row r="42" spans="2:9" x14ac:dyDescent="0.5">
      <c r="B42" s="7" t="s">
        <v>20</v>
      </c>
      <c r="D42" s="12">
        <v>36</v>
      </c>
      <c r="F42" s="39">
        <v>0</v>
      </c>
      <c r="G42" s="38"/>
      <c r="H42" s="39">
        <v>0</v>
      </c>
      <c r="I42" s="28"/>
    </row>
    <row r="43" spans="2:9" x14ac:dyDescent="0.5">
      <c r="B43" s="27" t="s">
        <v>21</v>
      </c>
      <c r="F43" s="40">
        <f>SUM(F40:F42)</f>
        <v>3000</v>
      </c>
      <c r="G43" s="38">
        <f>SUM(G40:G42)</f>
        <v>0</v>
      </c>
      <c r="H43" s="40">
        <f>SUM(H40:H42)</f>
        <v>3200</v>
      </c>
      <c r="I43" s="28"/>
    </row>
    <row r="44" spans="2:9" x14ac:dyDescent="0.5">
      <c r="B44" s="30" t="s">
        <v>22</v>
      </c>
      <c r="F44" s="38"/>
      <c r="G44" s="38"/>
      <c r="H44" s="38"/>
      <c r="I44" s="28"/>
    </row>
    <row r="45" spans="2:9" x14ac:dyDescent="0.5">
      <c r="B45" s="7" t="s">
        <v>23</v>
      </c>
      <c r="D45" s="12">
        <v>34</v>
      </c>
      <c r="F45" s="38">
        <v>1600</v>
      </c>
      <c r="G45" s="38"/>
      <c r="H45" s="38">
        <v>1150</v>
      </c>
      <c r="I45" s="28"/>
    </row>
    <row r="46" spans="2:9" x14ac:dyDescent="0.5">
      <c r="B46" s="7" t="s">
        <v>24</v>
      </c>
      <c r="D46" s="12">
        <v>37</v>
      </c>
      <c r="F46" s="38">
        <v>250</v>
      </c>
      <c r="G46" s="38"/>
      <c r="H46" s="38">
        <v>300</v>
      </c>
      <c r="I46" s="28"/>
    </row>
    <row r="47" spans="2:9" x14ac:dyDescent="0.5">
      <c r="B47" s="7" t="s">
        <v>25</v>
      </c>
      <c r="D47" s="12">
        <v>38</v>
      </c>
      <c r="F47" s="38">
        <v>150</v>
      </c>
      <c r="G47" s="38"/>
      <c r="H47" s="38">
        <v>0</v>
      </c>
      <c r="I47" s="28"/>
    </row>
    <row r="48" spans="2:9" x14ac:dyDescent="0.5">
      <c r="B48" s="7" t="s">
        <v>26</v>
      </c>
      <c r="D48" s="12">
        <v>35</v>
      </c>
      <c r="F48" s="38">
        <v>200</v>
      </c>
      <c r="G48" s="38"/>
      <c r="H48" s="38">
        <v>0</v>
      </c>
      <c r="I48" s="28"/>
    </row>
    <row r="49" spans="1:10" x14ac:dyDescent="0.5">
      <c r="B49" s="7" t="s">
        <v>27</v>
      </c>
      <c r="D49" s="12">
        <v>39</v>
      </c>
      <c r="F49" s="38">
        <v>0</v>
      </c>
      <c r="G49" s="38"/>
      <c r="H49" s="38">
        <v>150</v>
      </c>
      <c r="I49" s="28"/>
    </row>
    <row r="50" spans="1:10" x14ac:dyDescent="0.5">
      <c r="B50" s="7" t="s">
        <v>28</v>
      </c>
      <c r="D50" s="12">
        <v>40</v>
      </c>
      <c r="F50" s="39">
        <v>700</v>
      </c>
      <c r="G50" s="38"/>
      <c r="H50" s="39">
        <v>850</v>
      </c>
      <c r="I50" s="28"/>
    </row>
    <row r="51" spans="1:10" x14ac:dyDescent="0.5">
      <c r="F51" s="38">
        <f>SUM(F45:F50)</f>
        <v>2900</v>
      </c>
      <c r="G51" s="38">
        <f>SUM(G45:G50)</f>
        <v>0</v>
      </c>
      <c r="H51" s="38">
        <f>SUM(H45:H50)</f>
        <v>2450</v>
      </c>
      <c r="I51" s="28"/>
    </row>
    <row r="52" spans="1:10" x14ac:dyDescent="0.5">
      <c r="B52" s="7" t="s">
        <v>29</v>
      </c>
      <c r="D52" s="12">
        <v>26</v>
      </c>
      <c r="F52" s="39">
        <v>200</v>
      </c>
      <c r="G52" s="38"/>
      <c r="H52" s="39">
        <v>0</v>
      </c>
      <c r="I52" s="28"/>
    </row>
    <row r="53" spans="1:10" x14ac:dyDescent="0.5">
      <c r="B53" s="27" t="s">
        <v>30</v>
      </c>
      <c r="F53" s="39">
        <f>F52+F51</f>
        <v>3100</v>
      </c>
      <c r="G53" s="38">
        <f>SUM(G51:G52)</f>
        <v>0</v>
      </c>
      <c r="H53" s="39">
        <f>H52+H51</f>
        <v>2450</v>
      </c>
      <c r="I53" s="28"/>
    </row>
    <row r="54" spans="1:10" x14ac:dyDescent="0.5">
      <c r="B54" s="27" t="s">
        <v>31</v>
      </c>
      <c r="F54" s="39">
        <f>F53+F43</f>
        <v>6100</v>
      </c>
      <c r="G54" s="38">
        <f>G53+G43</f>
        <v>0</v>
      </c>
      <c r="H54" s="39">
        <f>H53+H43</f>
        <v>5650</v>
      </c>
      <c r="I54" s="28"/>
    </row>
    <row r="55" spans="1:10" ht="17.399999999999999" thickBot="1" x14ac:dyDescent="0.55000000000000004">
      <c r="A55" s="31" t="s">
        <v>32</v>
      </c>
      <c r="B55" s="27" t="s">
        <v>33</v>
      </c>
      <c r="F55" s="41">
        <f>F54+F37</f>
        <v>12500</v>
      </c>
      <c r="H55" s="41">
        <f>H54+H37</f>
        <v>11500</v>
      </c>
    </row>
    <row r="56" spans="1:10" ht="17.399999999999999" thickTop="1" x14ac:dyDescent="0.5"/>
    <row r="58" spans="1:10" x14ac:dyDescent="0.5">
      <c r="A58" s="83" t="s">
        <v>54</v>
      </c>
      <c r="B58" s="83"/>
      <c r="C58" s="83"/>
      <c r="D58" s="83"/>
      <c r="E58" s="83"/>
      <c r="F58" s="83"/>
      <c r="G58" s="83"/>
      <c r="H58" s="83"/>
      <c r="I58" s="83"/>
      <c r="J58" s="83"/>
    </row>
    <row r="61" spans="1:10" ht="19.5" customHeight="1" x14ac:dyDescent="0.5">
      <c r="A61" s="81" t="s">
        <v>55</v>
      </c>
      <c r="B61" s="81"/>
      <c r="C61" s="81"/>
      <c r="D61" s="81"/>
      <c r="E61" s="81"/>
      <c r="F61" s="81"/>
      <c r="G61" s="81"/>
      <c r="H61" s="81"/>
      <c r="I61" s="81"/>
      <c r="J61" s="81"/>
    </row>
    <row r="62" spans="1:10" ht="18" customHeight="1" x14ac:dyDescent="0.5">
      <c r="A62" s="81"/>
      <c r="B62" s="81"/>
      <c r="C62" s="81"/>
      <c r="D62" s="81"/>
      <c r="E62" s="81"/>
      <c r="F62" s="81"/>
      <c r="G62" s="81"/>
      <c r="H62" s="81"/>
      <c r="I62" s="81"/>
      <c r="J62" s="81"/>
    </row>
    <row r="63" spans="1:10" ht="19.5" customHeight="1" x14ac:dyDescent="0.5">
      <c r="A63" s="81"/>
      <c r="B63" s="81"/>
      <c r="C63" s="81"/>
      <c r="D63" s="81"/>
      <c r="E63" s="81"/>
      <c r="F63" s="81"/>
      <c r="G63" s="81"/>
      <c r="H63" s="81"/>
      <c r="I63" s="81"/>
      <c r="J63" s="81"/>
    </row>
  </sheetData>
  <mergeCells count="5">
    <mergeCell ref="A61:J63"/>
    <mergeCell ref="A1:J1"/>
    <mergeCell ref="A2:J2"/>
    <mergeCell ref="A3:J3"/>
    <mergeCell ref="A58:J58"/>
  </mergeCells>
  <conditionalFormatting sqref="I27 I32 I8:I13 I15:I21">
    <cfRule type="cellIs" dxfId="13" priority="4" stopIfTrue="1" operator="lessThan">
      <formula>0</formula>
    </cfRule>
  </conditionalFormatting>
  <conditionalFormatting sqref="F27:H27 F14 H14 G8:G12 F13:G13 F32:H32 F15:H21">
    <cfRule type="cellIs" dxfId="12" priority="2" stopIfTrue="1" operator="lessThan">
      <formula>0</formula>
    </cfRule>
  </conditionalFormatting>
  <conditionalFormatting sqref="H13">
    <cfRule type="cellIs" dxfId="11" priority="1" stopIfTrue="1" operator="lessThan">
      <formula>0</formula>
    </cfRule>
  </conditionalFormatting>
  <pageMargins left="0.7" right="0.7" top="0.75" bottom="0.75" header="0.3" footer="0.3"/>
  <ignoredErrors>
    <ignoredError sqref="G23:H23 G5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2B4A-B3E6-42CE-A527-3441755EF2DF}">
  <dimension ref="A1:O88"/>
  <sheetViews>
    <sheetView rightToLeft="1" topLeftCell="C1" workbookViewId="0">
      <selection activeCell="M12" sqref="M12"/>
    </sheetView>
  </sheetViews>
  <sheetFormatPr defaultRowHeight="16.8" x14ac:dyDescent="0.5"/>
  <cols>
    <col min="1" max="1" width="2" style="1" customWidth="1"/>
    <col min="2" max="2" width="33.796875" style="7" customWidth="1"/>
    <col min="3" max="3" width="2.09765625" style="1" customWidth="1"/>
    <col min="4" max="4" width="7.69921875" style="1" customWidth="1"/>
    <col min="5" max="5" width="2.09765625" style="1" customWidth="1"/>
    <col min="6" max="6" width="10.69921875" style="37" customWidth="1"/>
    <col min="7" max="7" width="0.796875" style="37" customWidth="1"/>
    <col min="8" max="8" width="10.69921875" style="37" customWidth="1"/>
    <col min="9" max="9" width="0.796875" style="13" customWidth="1"/>
    <col min="10" max="10" width="3.3984375" style="13" customWidth="1"/>
    <col min="11" max="11" width="29.19921875" style="44" customWidth="1"/>
    <col min="12" max="12" width="29.19921875" style="45" customWidth="1"/>
    <col min="13" max="14" width="8.796875" style="1"/>
    <col min="15" max="15" width="27.5" style="1" customWidth="1"/>
    <col min="16" max="240" width="8.796875" style="1"/>
    <col min="241" max="241" width="2.8984375" style="1" customWidth="1"/>
    <col min="242" max="242" width="21.69921875" style="1" customWidth="1"/>
    <col min="243" max="243" width="2.09765625" style="1" customWidth="1"/>
    <col min="244" max="244" width="7.8984375" style="1" customWidth="1"/>
    <col min="245" max="245" width="2.09765625" style="1" customWidth="1"/>
    <col min="246" max="246" width="12.796875" style="1" customWidth="1"/>
    <col min="247" max="247" width="2.09765625" style="1" customWidth="1"/>
    <col min="248" max="248" width="12.796875" style="1" customWidth="1"/>
    <col min="249" max="249" width="2.09765625" style="1" customWidth="1"/>
    <col min="250" max="250" width="23.69921875" style="1" customWidth="1"/>
    <col min="251" max="251" width="2.09765625" style="1" customWidth="1"/>
    <col min="252" max="252" width="7.09765625" style="1" customWidth="1"/>
    <col min="253" max="253" width="2.09765625" style="1" customWidth="1"/>
    <col min="254" max="254" width="12.796875" style="1" customWidth="1"/>
    <col min="255" max="255" width="2.09765625" style="1" customWidth="1"/>
    <col min="256" max="256" width="12.796875" style="1" customWidth="1"/>
    <col min="257" max="257" width="1.8984375" style="1" customWidth="1"/>
    <col min="258" max="259" width="5.8984375" style="1" customWidth="1"/>
    <col min="260" max="261" width="7.8984375" style="1" customWidth="1"/>
    <col min="262" max="262" width="14.796875" style="1" customWidth="1"/>
    <col min="263" max="496" width="8.796875" style="1"/>
    <col min="497" max="497" width="2.8984375" style="1" customWidth="1"/>
    <col min="498" max="498" width="21.69921875" style="1" customWidth="1"/>
    <col min="499" max="499" width="2.09765625" style="1" customWidth="1"/>
    <col min="500" max="500" width="7.8984375" style="1" customWidth="1"/>
    <col min="501" max="501" width="2.09765625" style="1" customWidth="1"/>
    <col min="502" max="502" width="12.796875" style="1" customWidth="1"/>
    <col min="503" max="503" width="2.09765625" style="1" customWidth="1"/>
    <col min="504" max="504" width="12.796875" style="1" customWidth="1"/>
    <col min="505" max="505" width="2.09765625" style="1" customWidth="1"/>
    <col min="506" max="506" width="23.69921875" style="1" customWidth="1"/>
    <col min="507" max="507" width="2.09765625" style="1" customWidth="1"/>
    <col min="508" max="508" width="7.09765625" style="1" customWidth="1"/>
    <col min="509" max="509" width="2.09765625" style="1" customWidth="1"/>
    <col min="510" max="510" width="12.796875" style="1" customWidth="1"/>
    <col min="511" max="511" width="2.09765625" style="1" customWidth="1"/>
    <col min="512" max="512" width="12.796875" style="1" customWidth="1"/>
    <col min="513" max="513" width="1.8984375" style="1" customWidth="1"/>
    <col min="514" max="515" width="5.8984375" style="1" customWidth="1"/>
    <col min="516" max="517" width="7.8984375" style="1" customWidth="1"/>
    <col min="518" max="518" width="14.796875" style="1" customWidth="1"/>
    <col min="519" max="752" width="8.796875" style="1"/>
    <col min="753" max="753" width="2.8984375" style="1" customWidth="1"/>
    <col min="754" max="754" width="21.69921875" style="1" customWidth="1"/>
    <col min="755" max="755" width="2.09765625" style="1" customWidth="1"/>
    <col min="756" max="756" width="7.8984375" style="1" customWidth="1"/>
    <col min="757" max="757" width="2.09765625" style="1" customWidth="1"/>
    <col min="758" max="758" width="12.796875" style="1" customWidth="1"/>
    <col min="759" max="759" width="2.09765625" style="1" customWidth="1"/>
    <col min="760" max="760" width="12.796875" style="1" customWidth="1"/>
    <col min="761" max="761" width="2.09765625" style="1" customWidth="1"/>
    <col min="762" max="762" width="23.69921875" style="1" customWidth="1"/>
    <col min="763" max="763" width="2.09765625" style="1" customWidth="1"/>
    <col min="764" max="764" width="7.09765625" style="1" customWidth="1"/>
    <col min="765" max="765" width="2.09765625" style="1" customWidth="1"/>
    <col min="766" max="766" width="12.796875" style="1" customWidth="1"/>
    <col min="767" max="767" width="2.09765625" style="1" customWidth="1"/>
    <col min="768" max="768" width="12.796875" style="1" customWidth="1"/>
    <col min="769" max="769" width="1.8984375" style="1" customWidth="1"/>
    <col min="770" max="771" width="5.8984375" style="1" customWidth="1"/>
    <col min="772" max="773" width="7.8984375" style="1" customWidth="1"/>
    <col min="774" max="774" width="14.796875" style="1" customWidth="1"/>
    <col min="775" max="1008" width="8.796875" style="1"/>
    <col min="1009" max="1009" width="2.8984375" style="1" customWidth="1"/>
    <col min="1010" max="1010" width="21.69921875" style="1" customWidth="1"/>
    <col min="1011" max="1011" width="2.09765625" style="1" customWidth="1"/>
    <col min="1012" max="1012" width="7.8984375" style="1" customWidth="1"/>
    <col min="1013" max="1013" width="2.09765625" style="1" customWidth="1"/>
    <col min="1014" max="1014" width="12.796875" style="1" customWidth="1"/>
    <col min="1015" max="1015" width="2.09765625" style="1" customWidth="1"/>
    <col min="1016" max="1016" width="12.796875" style="1" customWidth="1"/>
    <col min="1017" max="1017" width="2.09765625" style="1" customWidth="1"/>
    <col min="1018" max="1018" width="23.69921875" style="1" customWidth="1"/>
    <col min="1019" max="1019" width="2.09765625" style="1" customWidth="1"/>
    <col min="1020" max="1020" width="7.09765625" style="1" customWidth="1"/>
    <col min="1021" max="1021" width="2.09765625" style="1" customWidth="1"/>
    <col min="1022" max="1022" width="12.796875" style="1" customWidth="1"/>
    <col min="1023" max="1023" width="2.09765625" style="1" customWidth="1"/>
    <col min="1024" max="1024" width="12.796875" style="1" customWidth="1"/>
    <col min="1025" max="1025" width="1.8984375" style="1" customWidth="1"/>
    <col min="1026" max="1027" width="5.8984375" style="1" customWidth="1"/>
    <col min="1028" max="1029" width="7.8984375" style="1" customWidth="1"/>
    <col min="1030" max="1030" width="14.796875" style="1" customWidth="1"/>
    <col min="1031" max="1264" width="8.796875" style="1"/>
    <col min="1265" max="1265" width="2.8984375" style="1" customWidth="1"/>
    <col min="1266" max="1266" width="21.69921875" style="1" customWidth="1"/>
    <col min="1267" max="1267" width="2.09765625" style="1" customWidth="1"/>
    <col min="1268" max="1268" width="7.8984375" style="1" customWidth="1"/>
    <col min="1269" max="1269" width="2.09765625" style="1" customWidth="1"/>
    <col min="1270" max="1270" width="12.796875" style="1" customWidth="1"/>
    <col min="1271" max="1271" width="2.09765625" style="1" customWidth="1"/>
    <col min="1272" max="1272" width="12.796875" style="1" customWidth="1"/>
    <col min="1273" max="1273" width="2.09765625" style="1" customWidth="1"/>
    <col min="1274" max="1274" width="23.69921875" style="1" customWidth="1"/>
    <col min="1275" max="1275" width="2.09765625" style="1" customWidth="1"/>
    <col min="1276" max="1276" width="7.09765625" style="1" customWidth="1"/>
    <col min="1277" max="1277" width="2.09765625" style="1" customWidth="1"/>
    <col min="1278" max="1278" width="12.796875" style="1" customWidth="1"/>
    <col min="1279" max="1279" width="2.09765625" style="1" customWidth="1"/>
    <col min="1280" max="1280" width="12.796875" style="1" customWidth="1"/>
    <col min="1281" max="1281" width="1.8984375" style="1" customWidth="1"/>
    <col min="1282" max="1283" width="5.8984375" style="1" customWidth="1"/>
    <col min="1284" max="1285" width="7.8984375" style="1" customWidth="1"/>
    <col min="1286" max="1286" width="14.796875" style="1" customWidth="1"/>
    <col min="1287" max="1520" width="8.796875" style="1"/>
    <col min="1521" max="1521" width="2.8984375" style="1" customWidth="1"/>
    <col min="1522" max="1522" width="21.69921875" style="1" customWidth="1"/>
    <col min="1523" max="1523" width="2.09765625" style="1" customWidth="1"/>
    <col min="1524" max="1524" width="7.8984375" style="1" customWidth="1"/>
    <col min="1525" max="1525" width="2.09765625" style="1" customWidth="1"/>
    <col min="1526" max="1526" width="12.796875" style="1" customWidth="1"/>
    <col min="1527" max="1527" width="2.09765625" style="1" customWidth="1"/>
    <col min="1528" max="1528" width="12.796875" style="1" customWidth="1"/>
    <col min="1529" max="1529" width="2.09765625" style="1" customWidth="1"/>
    <col min="1530" max="1530" width="23.69921875" style="1" customWidth="1"/>
    <col min="1531" max="1531" width="2.09765625" style="1" customWidth="1"/>
    <col min="1532" max="1532" width="7.09765625" style="1" customWidth="1"/>
    <col min="1533" max="1533" width="2.09765625" style="1" customWidth="1"/>
    <col min="1534" max="1534" width="12.796875" style="1" customWidth="1"/>
    <col min="1535" max="1535" width="2.09765625" style="1" customWidth="1"/>
    <col min="1536" max="1536" width="12.796875" style="1" customWidth="1"/>
    <col min="1537" max="1537" width="1.8984375" style="1" customWidth="1"/>
    <col min="1538" max="1539" width="5.8984375" style="1" customWidth="1"/>
    <col min="1540" max="1541" width="7.8984375" style="1" customWidth="1"/>
    <col min="1542" max="1542" width="14.796875" style="1" customWidth="1"/>
    <col min="1543" max="1776" width="8.796875" style="1"/>
    <col min="1777" max="1777" width="2.8984375" style="1" customWidth="1"/>
    <col min="1778" max="1778" width="21.69921875" style="1" customWidth="1"/>
    <col min="1779" max="1779" width="2.09765625" style="1" customWidth="1"/>
    <col min="1780" max="1780" width="7.8984375" style="1" customWidth="1"/>
    <col min="1781" max="1781" width="2.09765625" style="1" customWidth="1"/>
    <col min="1782" max="1782" width="12.796875" style="1" customWidth="1"/>
    <col min="1783" max="1783" width="2.09765625" style="1" customWidth="1"/>
    <col min="1784" max="1784" width="12.796875" style="1" customWidth="1"/>
    <col min="1785" max="1785" width="2.09765625" style="1" customWidth="1"/>
    <col min="1786" max="1786" width="23.69921875" style="1" customWidth="1"/>
    <col min="1787" max="1787" width="2.09765625" style="1" customWidth="1"/>
    <col min="1788" max="1788" width="7.09765625" style="1" customWidth="1"/>
    <col min="1789" max="1789" width="2.09765625" style="1" customWidth="1"/>
    <col min="1790" max="1790" width="12.796875" style="1" customWidth="1"/>
    <col min="1791" max="1791" width="2.09765625" style="1" customWidth="1"/>
    <col min="1792" max="1792" width="12.796875" style="1" customWidth="1"/>
    <col min="1793" max="1793" width="1.8984375" style="1" customWidth="1"/>
    <col min="1794" max="1795" width="5.8984375" style="1" customWidth="1"/>
    <col min="1796" max="1797" width="7.8984375" style="1" customWidth="1"/>
    <col min="1798" max="1798" width="14.796875" style="1" customWidth="1"/>
    <col min="1799" max="2032" width="8.796875" style="1"/>
    <col min="2033" max="2033" width="2.8984375" style="1" customWidth="1"/>
    <col min="2034" max="2034" width="21.69921875" style="1" customWidth="1"/>
    <col min="2035" max="2035" width="2.09765625" style="1" customWidth="1"/>
    <col min="2036" max="2036" width="7.8984375" style="1" customWidth="1"/>
    <col min="2037" max="2037" width="2.09765625" style="1" customWidth="1"/>
    <col min="2038" max="2038" width="12.796875" style="1" customWidth="1"/>
    <col min="2039" max="2039" width="2.09765625" style="1" customWidth="1"/>
    <col min="2040" max="2040" width="12.796875" style="1" customWidth="1"/>
    <col min="2041" max="2041" width="2.09765625" style="1" customWidth="1"/>
    <col min="2042" max="2042" width="23.69921875" style="1" customWidth="1"/>
    <col min="2043" max="2043" width="2.09765625" style="1" customWidth="1"/>
    <col min="2044" max="2044" width="7.09765625" style="1" customWidth="1"/>
    <col min="2045" max="2045" width="2.09765625" style="1" customWidth="1"/>
    <col min="2046" max="2046" width="12.796875" style="1" customWidth="1"/>
    <col min="2047" max="2047" width="2.09765625" style="1" customWidth="1"/>
    <col min="2048" max="2048" width="12.796875" style="1" customWidth="1"/>
    <col min="2049" max="2049" width="1.8984375" style="1" customWidth="1"/>
    <col min="2050" max="2051" width="5.8984375" style="1" customWidth="1"/>
    <col min="2052" max="2053" width="7.8984375" style="1" customWidth="1"/>
    <col min="2054" max="2054" width="14.796875" style="1" customWidth="1"/>
    <col min="2055" max="2288" width="8.796875" style="1"/>
    <col min="2289" max="2289" width="2.8984375" style="1" customWidth="1"/>
    <col min="2290" max="2290" width="21.69921875" style="1" customWidth="1"/>
    <col min="2291" max="2291" width="2.09765625" style="1" customWidth="1"/>
    <col min="2292" max="2292" width="7.8984375" style="1" customWidth="1"/>
    <col min="2293" max="2293" width="2.09765625" style="1" customWidth="1"/>
    <col min="2294" max="2294" width="12.796875" style="1" customWidth="1"/>
    <col min="2295" max="2295" width="2.09765625" style="1" customWidth="1"/>
    <col min="2296" max="2296" width="12.796875" style="1" customWidth="1"/>
    <col min="2297" max="2297" width="2.09765625" style="1" customWidth="1"/>
    <col min="2298" max="2298" width="23.69921875" style="1" customWidth="1"/>
    <col min="2299" max="2299" width="2.09765625" style="1" customWidth="1"/>
    <col min="2300" max="2300" width="7.09765625" style="1" customWidth="1"/>
    <col min="2301" max="2301" width="2.09765625" style="1" customWidth="1"/>
    <col min="2302" max="2302" width="12.796875" style="1" customWidth="1"/>
    <col min="2303" max="2303" width="2.09765625" style="1" customWidth="1"/>
    <col min="2304" max="2304" width="12.796875" style="1" customWidth="1"/>
    <col min="2305" max="2305" width="1.8984375" style="1" customWidth="1"/>
    <col min="2306" max="2307" width="5.8984375" style="1" customWidth="1"/>
    <col min="2308" max="2309" width="7.8984375" style="1" customWidth="1"/>
    <col min="2310" max="2310" width="14.796875" style="1" customWidth="1"/>
    <col min="2311" max="2544" width="8.796875" style="1"/>
    <col min="2545" max="2545" width="2.8984375" style="1" customWidth="1"/>
    <col min="2546" max="2546" width="21.69921875" style="1" customWidth="1"/>
    <col min="2547" max="2547" width="2.09765625" style="1" customWidth="1"/>
    <col min="2548" max="2548" width="7.8984375" style="1" customWidth="1"/>
    <col min="2549" max="2549" width="2.09765625" style="1" customWidth="1"/>
    <col min="2550" max="2550" width="12.796875" style="1" customWidth="1"/>
    <col min="2551" max="2551" width="2.09765625" style="1" customWidth="1"/>
    <col min="2552" max="2552" width="12.796875" style="1" customWidth="1"/>
    <col min="2553" max="2553" width="2.09765625" style="1" customWidth="1"/>
    <col min="2554" max="2554" width="23.69921875" style="1" customWidth="1"/>
    <col min="2555" max="2555" width="2.09765625" style="1" customWidth="1"/>
    <col min="2556" max="2556" width="7.09765625" style="1" customWidth="1"/>
    <col min="2557" max="2557" width="2.09765625" style="1" customWidth="1"/>
    <col min="2558" max="2558" width="12.796875" style="1" customWidth="1"/>
    <col min="2559" max="2559" width="2.09765625" style="1" customWidth="1"/>
    <col min="2560" max="2560" width="12.796875" style="1" customWidth="1"/>
    <col min="2561" max="2561" width="1.8984375" style="1" customWidth="1"/>
    <col min="2562" max="2563" width="5.8984375" style="1" customWidth="1"/>
    <col min="2564" max="2565" width="7.8984375" style="1" customWidth="1"/>
    <col min="2566" max="2566" width="14.796875" style="1" customWidth="1"/>
    <col min="2567" max="2800" width="8.796875" style="1"/>
    <col min="2801" max="2801" width="2.8984375" style="1" customWidth="1"/>
    <col min="2802" max="2802" width="21.69921875" style="1" customWidth="1"/>
    <col min="2803" max="2803" width="2.09765625" style="1" customWidth="1"/>
    <col min="2804" max="2804" width="7.8984375" style="1" customWidth="1"/>
    <col min="2805" max="2805" width="2.09765625" style="1" customWidth="1"/>
    <col min="2806" max="2806" width="12.796875" style="1" customWidth="1"/>
    <col min="2807" max="2807" width="2.09765625" style="1" customWidth="1"/>
    <col min="2808" max="2808" width="12.796875" style="1" customWidth="1"/>
    <col min="2809" max="2809" width="2.09765625" style="1" customWidth="1"/>
    <col min="2810" max="2810" width="23.69921875" style="1" customWidth="1"/>
    <col min="2811" max="2811" width="2.09765625" style="1" customWidth="1"/>
    <col min="2812" max="2812" width="7.09765625" style="1" customWidth="1"/>
    <col min="2813" max="2813" width="2.09765625" style="1" customWidth="1"/>
    <col min="2814" max="2814" width="12.796875" style="1" customWidth="1"/>
    <col min="2815" max="2815" width="2.09765625" style="1" customWidth="1"/>
    <col min="2816" max="2816" width="12.796875" style="1" customWidth="1"/>
    <col min="2817" max="2817" width="1.8984375" style="1" customWidth="1"/>
    <col min="2818" max="2819" width="5.8984375" style="1" customWidth="1"/>
    <col min="2820" max="2821" width="7.8984375" style="1" customWidth="1"/>
    <col min="2822" max="2822" width="14.796875" style="1" customWidth="1"/>
    <col min="2823" max="3056" width="8.796875" style="1"/>
    <col min="3057" max="3057" width="2.8984375" style="1" customWidth="1"/>
    <col min="3058" max="3058" width="21.69921875" style="1" customWidth="1"/>
    <col min="3059" max="3059" width="2.09765625" style="1" customWidth="1"/>
    <col min="3060" max="3060" width="7.8984375" style="1" customWidth="1"/>
    <col min="3061" max="3061" width="2.09765625" style="1" customWidth="1"/>
    <col min="3062" max="3062" width="12.796875" style="1" customWidth="1"/>
    <col min="3063" max="3063" width="2.09765625" style="1" customWidth="1"/>
    <col min="3064" max="3064" width="12.796875" style="1" customWidth="1"/>
    <col min="3065" max="3065" width="2.09765625" style="1" customWidth="1"/>
    <col min="3066" max="3066" width="23.69921875" style="1" customWidth="1"/>
    <col min="3067" max="3067" width="2.09765625" style="1" customWidth="1"/>
    <col min="3068" max="3068" width="7.09765625" style="1" customWidth="1"/>
    <col min="3069" max="3069" width="2.09765625" style="1" customWidth="1"/>
    <col min="3070" max="3070" width="12.796875" style="1" customWidth="1"/>
    <col min="3071" max="3071" width="2.09765625" style="1" customWidth="1"/>
    <col min="3072" max="3072" width="12.796875" style="1" customWidth="1"/>
    <col min="3073" max="3073" width="1.8984375" style="1" customWidth="1"/>
    <col min="3074" max="3075" width="5.8984375" style="1" customWidth="1"/>
    <col min="3076" max="3077" width="7.8984375" style="1" customWidth="1"/>
    <col min="3078" max="3078" width="14.796875" style="1" customWidth="1"/>
    <col min="3079" max="3312" width="8.796875" style="1"/>
    <col min="3313" max="3313" width="2.8984375" style="1" customWidth="1"/>
    <col min="3314" max="3314" width="21.69921875" style="1" customWidth="1"/>
    <col min="3315" max="3315" width="2.09765625" style="1" customWidth="1"/>
    <col min="3316" max="3316" width="7.8984375" style="1" customWidth="1"/>
    <col min="3317" max="3317" width="2.09765625" style="1" customWidth="1"/>
    <col min="3318" max="3318" width="12.796875" style="1" customWidth="1"/>
    <col min="3319" max="3319" width="2.09765625" style="1" customWidth="1"/>
    <col min="3320" max="3320" width="12.796875" style="1" customWidth="1"/>
    <col min="3321" max="3321" width="2.09765625" style="1" customWidth="1"/>
    <col min="3322" max="3322" width="23.69921875" style="1" customWidth="1"/>
    <col min="3323" max="3323" width="2.09765625" style="1" customWidth="1"/>
    <col min="3324" max="3324" width="7.09765625" style="1" customWidth="1"/>
    <col min="3325" max="3325" width="2.09765625" style="1" customWidth="1"/>
    <col min="3326" max="3326" width="12.796875" style="1" customWidth="1"/>
    <col min="3327" max="3327" width="2.09765625" style="1" customWidth="1"/>
    <col min="3328" max="3328" width="12.796875" style="1" customWidth="1"/>
    <col min="3329" max="3329" width="1.8984375" style="1" customWidth="1"/>
    <col min="3330" max="3331" width="5.8984375" style="1" customWidth="1"/>
    <col min="3332" max="3333" width="7.8984375" style="1" customWidth="1"/>
    <col min="3334" max="3334" width="14.796875" style="1" customWidth="1"/>
    <col min="3335" max="3568" width="8.796875" style="1"/>
    <col min="3569" max="3569" width="2.8984375" style="1" customWidth="1"/>
    <col min="3570" max="3570" width="21.69921875" style="1" customWidth="1"/>
    <col min="3571" max="3571" width="2.09765625" style="1" customWidth="1"/>
    <col min="3572" max="3572" width="7.8984375" style="1" customWidth="1"/>
    <col min="3573" max="3573" width="2.09765625" style="1" customWidth="1"/>
    <col min="3574" max="3574" width="12.796875" style="1" customWidth="1"/>
    <col min="3575" max="3575" width="2.09765625" style="1" customWidth="1"/>
    <col min="3576" max="3576" width="12.796875" style="1" customWidth="1"/>
    <col min="3577" max="3577" width="2.09765625" style="1" customWidth="1"/>
    <col min="3578" max="3578" width="23.69921875" style="1" customWidth="1"/>
    <col min="3579" max="3579" width="2.09765625" style="1" customWidth="1"/>
    <col min="3580" max="3580" width="7.09765625" style="1" customWidth="1"/>
    <col min="3581" max="3581" width="2.09765625" style="1" customWidth="1"/>
    <col min="3582" max="3582" width="12.796875" style="1" customWidth="1"/>
    <col min="3583" max="3583" width="2.09765625" style="1" customWidth="1"/>
    <col min="3584" max="3584" width="12.796875" style="1" customWidth="1"/>
    <col min="3585" max="3585" width="1.8984375" style="1" customWidth="1"/>
    <col min="3586" max="3587" width="5.8984375" style="1" customWidth="1"/>
    <col min="3588" max="3589" width="7.8984375" style="1" customWidth="1"/>
    <col min="3590" max="3590" width="14.796875" style="1" customWidth="1"/>
    <col min="3591" max="3824" width="8.796875" style="1"/>
    <col min="3825" max="3825" width="2.8984375" style="1" customWidth="1"/>
    <col min="3826" max="3826" width="21.69921875" style="1" customWidth="1"/>
    <col min="3827" max="3827" width="2.09765625" style="1" customWidth="1"/>
    <col min="3828" max="3828" width="7.8984375" style="1" customWidth="1"/>
    <col min="3829" max="3829" width="2.09765625" style="1" customWidth="1"/>
    <col min="3830" max="3830" width="12.796875" style="1" customWidth="1"/>
    <col min="3831" max="3831" width="2.09765625" style="1" customWidth="1"/>
    <col min="3832" max="3832" width="12.796875" style="1" customWidth="1"/>
    <col min="3833" max="3833" width="2.09765625" style="1" customWidth="1"/>
    <col min="3834" max="3834" width="23.69921875" style="1" customWidth="1"/>
    <col min="3835" max="3835" width="2.09765625" style="1" customWidth="1"/>
    <col min="3836" max="3836" width="7.09765625" style="1" customWidth="1"/>
    <col min="3837" max="3837" width="2.09765625" style="1" customWidth="1"/>
    <col min="3838" max="3838" width="12.796875" style="1" customWidth="1"/>
    <col min="3839" max="3839" width="2.09765625" style="1" customWidth="1"/>
    <col min="3840" max="3840" width="12.796875" style="1" customWidth="1"/>
    <col min="3841" max="3841" width="1.8984375" style="1" customWidth="1"/>
    <col min="3842" max="3843" width="5.8984375" style="1" customWidth="1"/>
    <col min="3844" max="3845" width="7.8984375" style="1" customWidth="1"/>
    <col min="3846" max="3846" width="14.796875" style="1" customWidth="1"/>
    <col min="3847" max="4080" width="8.796875" style="1"/>
    <col min="4081" max="4081" width="2.8984375" style="1" customWidth="1"/>
    <col min="4082" max="4082" width="21.69921875" style="1" customWidth="1"/>
    <col min="4083" max="4083" width="2.09765625" style="1" customWidth="1"/>
    <col min="4084" max="4084" width="7.8984375" style="1" customWidth="1"/>
    <col min="4085" max="4085" width="2.09765625" style="1" customWidth="1"/>
    <col min="4086" max="4086" width="12.796875" style="1" customWidth="1"/>
    <col min="4087" max="4087" width="2.09765625" style="1" customWidth="1"/>
    <col min="4088" max="4088" width="12.796875" style="1" customWidth="1"/>
    <col min="4089" max="4089" width="2.09765625" style="1" customWidth="1"/>
    <col min="4090" max="4090" width="23.69921875" style="1" customWidth="1"/>
    <col min="4091" max="4091" width="2.09765625" style="1" customWidth="1"/>
    <col min="4092" max="4092" width="7.09765625" style="1" customWidth="1"/>
    <col min="4093" max="4093" width="2.09765625" style="1" customWidth="1"/>
    <col min="4094" max="4094" width="12.796875" style="1" customWidth="1"/>
    <col min="4095" max="4095" width="2.09765625" style="1" customWidth="1"/>
    <col min="4096" max="4096" width="12.796875" style="1" customWidth="1"/>
    <col min="4097" max="4097" width="1.8984375" style="1" customWidth="1"/>
    <col min="4098" max="4099" width="5.8984375" style="1" customWidth="1"/>
    <col min="4100" max="4101" width="7.8984375" style="1" customWidth="1"/>
    <col min="4102" max="4102" width="14.796875" style="1" customWidth="1"/>
    <col min="4103" max="4336" width="8.796875" style="1"/>
    <col min="4337" max="4337" width="2.8984375" style="1" customWidth="1"/>
    <col min="4338" max="4338" width="21.69921875" style="1" customWidth="1"/>
    <col min="4339" max="4339" width="2.09765625" style="1" customWidth="1"/>
    <col min="4340" max="4340" width="7.8984375" style="1" customWidth="1"/>
    <col min="4341" max="4341" width="2.09765625" style="1" customWidth="1"/>
    <col min="4342" max="4342" width="12.796875" style="1" customWidth="1"/>
    <col min="4343" max="4343" width="2.09765625" style="1" customWidth="1"/>
    <col min="4344" max="4344" width="12.796875" style="1" customWidth="1"/>
    <col min="4345" max="4345" width="2.09765625" style="1" customWidth="1"/>
    <col min="4346" max="4346" width="23.69921875" style="1" customWidth="1"/>
    <col min="4347" max="4347" width="2.09765625" style="1" customWidth="1"/>
    <col min="4348" max="4348" width="7.09765625" style="1" customWidth="1"/>
    <col min="4349" max="4349" width="2.09765625" style="1" customWidth="1"/>
    <col min="4350" max="4350" width="12.796875" style="1" customWidth="1"/>
    <col min="4351" max="4351" width="2.09765625" style="1" customWidth="1"/>
    <col min="4352" max="4352" width="12.796875" style="1" customWidth="1"/>
    <col min="4353" max="4353" width="1.8984375" style="1" customWidth="1"/>
    <col min="4354" max="4355" width="5.8984375" style="1" customWidth="1"/>
    <col min="4356" max="4357" width="7.8984375" style="1" customWidth="1"/>
    <col min="4358" max="4358" width="14.796875" style="1" customWidth="1"/>
    <col min="4359" max="4592" width="8.796875" style="1"/>
    <col min="4593" max="4593" width="2.8984375" style="1" customWidth="1"/>
    <col min="4594" max="4594" width="21.69921875" style="1" customWidth="1"/>
    <col min="4595" max="4595" width="2.09765625" style="1" customWidth="1"/>
    <col min="4596" max="4596" width="7.8984375" style="1" customWidth="1"/>
    <col min="4597" max="4597" width="2.09765625" style="1" customWidth="1"/>
    <col min="4598" max="4598" width="12.796875" style="1" customWidth="1"/>
    <col min="4599" max="4599" width="2.09765625" style="1" customWidth="1"/>
    <col min="4600" max="4600" width="12.796875" style="1" customWidth="1"/>
    <col min="4601" max="4601" width="2.09765625" style="1" customWidth="1"/>
    <col min="4602" max="4602" width="23.69921875" style="1" customWidth="1"/>
    <col min="4603" max="4603" width="2.09765625" style="1" customWidth="1"/>
    <col min="4604" max="4604" width="7.09765625" style="1" customWidth="1"/>
    <col min="4605" max="4605" width="2.09765625" style="1" customWidth="1"/>
    <col min="4606" max="4606" width="12.796875" style="1" customWidth="1"/>
    <col min="4607" max="4607" width="2.09765625" style="1" customWidth="1"/>
    <col min="4608" max="4608" width="12.796875" style="1" customWidth="1"/>
    <col min="4609" max="4609" width="1.8984375" style="1" customWidth="1"/>
    <col min="4610" max="4611" width="5.8984375" style="1" customWidth="1"/>
    <col min="4612" max="4613" width="7.8984375" style="1" customWidth="1"/>
    <col min="4614" max="4614" width="14.796875" style="1" customWidth="1"/>
    <col min="4615" max="4848" width="8.796875" style="1"/>
    <col min="4849" max="4849" width="2.8984375" style="1" customWidth="1"/>
    <col min="4850" max="4850" width="21.69921875" style="1" customWidth="1"/>
    <col min="4851" max="4851" width="2.09765625" style="1" customWidth="1"/>
    <col min="4852" max="4852" width="7.8984375" style="1" customWidth="1"/>
    <col min="4853" max="4853" width="2.09765625" style="1" customWidth="1"/>
    <col min="4854" max="4854" width="12.796875" style="1" customWidth="1"/>
    <col min="4855" max="4855" width="2.09765625" style="1" customWidth="1"/>
    <col min="4856" max="4856" width="12.796875" style="1" customWidth="1"/>
    <col min="4857" max="4857" width="2.09765625" style="1" customWidth="1"/>
    <col min="4858" max="4858" width="23.69921875" style="1" customWidth="1"/>
    <col min="4859" max="4859" width="2.09765625" style="1" customWidth="1"/>
    <col min="4860" max="4860" width="7.09765625" style="1" customWidth="1"/>
    <col min="4861" max="4861" width="2.09765625" style="1" customWidth="1"/>
    <col min="4862" max="4862" width="12.796875" style="1" customWidth="1"/>
    <col min="4863" max="4863" width="2.09765625" style="1" customWidth="1"/>
    <col min="4864" max="4864" width="12.796875" style="1" customWidth="1"/>
    <col min="4865" max="4865" width="1.8984375" style="1" customWidth="1"/>
    <col min="4866" max="4867" width="5.8984375" style="1" customWidth="1"/>
    <col min="4868" max="4869" width="7.8984375" style="1" customWidth="1"/>
    <col min="4870" max="4870" width="14.796875" style="1" customWidth="1"/>
    <col min="4871" max="5104" width="8.796875" style="1"/>
    <col min="5105" max="5105" width="2.8984375" style="1" customWidth="1"/>
    <col min="5106" max="5106" width="21.69921875" style="1" customWidth="1"/>
    <col min="5107" max="5107" width="2.09765625" style="1" customWidth="1"/>
    <col min="5108" max="5108" width="7.8984375" style="1" customWidth="1"/>
    <col min="5109" max="5109" width="2.09765625" style="1" customWidth="1"/>
    <col min="5110" max="5110" width="12.796875" style="1" customWidth="1"/>
    <col min="5111" max="5111" width="2.09765625" style="1" customWidth="1"/>
    <col min="5112" max="5112" width="12.796875" style="1" customWidth="1"/>
    <col min="5113" max="5113" width="2.09765625" style="1" customWidth="1"/>
    <col min="5114" max="5114" width="23.69921875" style="1" customWidth="1"/>
    <col min="5115" max="5115" width="2.09765625" style="1" customWidth="1"/>
    <col min="5116" max="5116" width="7.09765625" style="1" customWidth="1"/>
    <col min="5117" max="5117" width="2.09765625" style="1" customWidth="1"/>
    <col min="5118" max="5118" width="12.796875" style="1" customWidth="1"/>
    <col min="5119" max="5119" width="2.09765625" style="1" customWidth="1"/>
    <col min="5120" max="5120" width="12.796875" style="1" customWidth="1"/>
    <col min="5121" max="5121" width="1.8984375" style="1" customWidth="1"/>
    <col min="5122" max="5123" width="5.8984375" style="1" customWidth="1"/>
    <col min="5124" max="5125" width="7.8984375" style="1" customWidth="1"/>
    <col min="5126" max="5126" width="14.796875" style="1" customWidth="1"/>
    <col min="5127" max="5360" width="8.796875" style="1"/>
    <col min="5361" max="5361" width="2.8984375" style="1" customWidth="1"/>
    <col min="5362" max="5362" width="21.69921875" style="1" customWidth="1"/>
    <col min="5363" max="5363" width="2.09765625" style="1" customWidth="1"/>
    <col min="5364" max="5364" width="7.8984375" style="1" customWidth="1"/>
    <col min="5365" max="5365" width="2.09765625" style="1" customWidth="1"/>
    <col min="5366" max="5366" width="12.796875" style="1" customWidth="1"/>
    <col min="5367" max="5367" width="2.09765625" style="1" customWidth="1"/>
    <col min="5368" max="5368" width="12.796875" style="1" customWidth="1"/>
    <col min="5369" max="5369" width="2.09765625" style="1" customWidth="1"/>
    <col min="5370" max="5370" width="23.69921875" style="1" customWidth="1"/>
    <col min="5371" max="5371" width="2.09765625" style="1" customWidth="1"/>
    <col min="5372" max="5372" width="7.09765625" style="1" customWidth="1"/>
    <col min="5373" max="5373" width="2.09765625" style="1" customWidth="1"/>
    <col min="5374" max="5374" width="12.796875" style="1" customWidth="1"/>
    <col min="5375" max="5375" width="2.09765625" style="1" customWidth="1"/>
    <col min="5376" max="5376" width="12.796875" style="1" customWidth="1"/>
    <col min="5377" max="5377" width="1.8984375" style="1" customWidth="1"/>
    <col min="5378" max="5379" width="5.8984375" style="1" customWidth="1"/>
    <col min="5380" max="5381" width="7.8984375" style="1" customWidth="1"/>
    <col min="5382" max="5382" width="14.796875" style="1" customWidth="1"/>
    <col min="5383" max="5616" width="8.796875" style="1"/>
    <col min="5617" max="5617" width="2.8984375" style="1" customWidth="1"/>
    <col min="5618" max="5618" width="21.69921875" style="1" customWidth="1"/>
    <col min="5619" max="5619" width="2.09765625" style="1" customWidth="1"/>
    <col min="5620" max="5620" width="7.8984375" style="1" customWidth="1"/>
    <col min="5621" max="5621" width="2.09765625" style="1" customWidth="1"/>
    <col min="5622" max="5622" width="12.796875" style="1" customWidth="1"/>
    <col min="5623" max="5623" width="2.09765625" style="1" customWidth="1"/>
    <col min="5624" max="5624" width="12.796875" style="1" customWidth="1"/>
    <col min="5625" max="5625" width="2.09765625" style="1" customWidth="1"/>
    <col min="5626" max="5626" width="23.69921875" style="1" customWidth="1"/>
    <col min="5627" max="5627" width="2.09765625" style="1" customWidth="1"/>
    <col min="5628" max="5628" width="7.09765625" style="1" customWidth="1"/>
    <col min="5629" max="5629" width="2.09765625" style="1" customWidth="1"/>
    <col min="5630" max="5630" width="12.796875" style="1" customWidth="1"/>
    <col min="5631" max="5631" width="2.09765625" style="1" customWidth="1"/>
    <col min="5632" max="5632" width="12.796875" style="1" customWidth="1"/>
    <col min="5633" max="5633" width="1.8984375" style="1" customWidth="1"/>
    <col min="5634" max="5635" width="5.8984375" style="1" customWidth="1"/>
    <col min="5636" max="5637" width="7.8984375" style="1" customWidth="1"/>
    <col min="5638" max="5638" width="14.796875" style="1" customWidth="1"/>
    <col min="5639" max="5872" width="8.796875" style="1"/>
    <col min="5873" max="5873" width="2.8984375" style="1" customWidth="1"/>
    <col min="5874" max="5874" width="21.69921875" style="1" customWidth="1"/>
    <col min="5875" max="5875" width="2.09765625" style="1" customWidth="1"/>
    <col min="5876" max="5876" width="7.8984375" style="1" customWidth="1"/>
    <col min="5877" max="5877" width="2.09765625" style="1" customWidth="1"/>
    <col min="5878" max="5878" width="12.796875" style="1" customWidth="1"/>
    <col min="5879" max="5879" width="2.09765625" style="1" customWidth="1"/>
    <col min="5880" max="5880" width="12.796875" style="1" customWidth="1"/>
    <col min="5881" max="5881" width="2.09765625" style="1" customWidth="1"/>
    <col min="5882" max="5882" width="23.69921875" style="1" customWidth="1"/>
    <col min="5883" max="5883" width="2.09765625" style="1" customWidth="1"/>
    <col min="5884" max="5884" width="7.09765625" style="1" customWidth="1"/>
    <col min="5885" max="5885" width="2.09765625" style="1" customWidth="1"/>
    <col min="5886" max="5886" width="12.796875" style="1" customWidth="1"/>
    <col min="5887" max="5887" width="2.09765625" style="1" customWidth="1"/>
    <col min="5888" max="5888" width="12.796875" style="1" customWidth="1"/>
    <col min="5889" max="5889" width="1.8984375" style="1" customWidth="1"/>
    <col min="5890" max="5891" width="5.8984375" style="1" customWidth="1"/>
    <col min="5892" max="5893" width="7.8984375" style="1" customWidth="1"/>
    <col min="5894" max="5894" width="14.796875" style="1" customWidth="1"/>
    <col min="5895" max="6128" width="8.796875" style="1"/>
    <col min="6129" max="6129" width="2.8984375" style="1" customWidth="1"/>
    <col min="6130" max="6130" width="21.69921875" style="1" customWidth="1"/>
    <col min="6131" max="6131" width="2.09765625" style="1" customWidth="1"/>
    <col min="6132" max="6132" width="7.8984375" style="1" customWidth="1"/>
    <col min="6133" max="6133" width="2.09765625" style="1" customWidth="1"/>
    <col min="6134" max="6134" width="12.796875" style="1" customWidth="1"/>
    <col min="6135" max="6135" width="2.09765625" style="1" customWidth="1"/>
    <col min="6136" max="6136" width="12.796875" style="1" customWidth="1"/>
    <col min="6137" max="6137" width="2.09765625" style="1" customWidth="1"/>
    <col min="6138" max="6138" width="23.69921875" style="1" customWidth="1"/>
    <col min="6139" max="6139" width="2.09765625" style="1" customWidth="1"/>
    <col min="6140" max="6140" width="7.09765625" style="1" customWidth="1"/>
    <col min="6141" max="6141" width="2.09765625" style="1" customWidth="1"/>
    <col min="6142" max="6142" width="12.796875" style="1" customWidth="1"/>
    <col min="6143" max="6143" width="2.09765625" style="1" customWidth="1"/>
    <col min="6144" max="6144" width="12.796875" style="1" customWidth="1"/>
    <col min="6145" max="6145" width="1.8984375" style="1" customWidth="1"/>
    <col min="6146" max="6147" width="5.8984375" style="1" customWidth="1"/>
    <col min="6148" max="6149" width="7.8984375" style="1" customWidth="1"/>
    <col min="6150" max="6150" width="14.796875" style="1" customWidth="1"/>
    <col min="6151" max="6384" width="8.796875" style="1"/>
    <col min="6385" max="6385" width="2.8984375" style="1" customWidth="1"/>
    <col min="6386" max="6386" width="21.69921875" style="1" customWidth="1"/>
    <col min="6387" max="6387" width="2.09765625" style="1" customWidth="1"/>
    <col min="6388" max="6388" width="7.8984375" style="1" customWidth="1"/>
    <col min="6389" max="6389" width="2.09765625" style="1" customWidth="1"/>
    <col min="6390" max="6390" width="12.796875" style="1" customWidth="1"/>
    <col min="6391" max="6391" width="2.09765625" style="1" customWidth="1"/>
    <col min="6392" max="6392" width="12.796875" style="1" customWidth="1"/>
    <col min="6393" max="6393" width="2.09765625" style="1" customWidth="1"/>
    <col min="6394" max="6394" width="23.69921875" style="1" customWidth="1"/>
    <col min="6395" max="6395" width="2.09765625" style="1" customWidth="1"/>
    <col min="6396" max="6396" width="7.09765625" style="1" customWidth="1"/>
    <col min="6397" max="6397" width="2.09765625" style="1" customWidth="1"/>
    <col min="6398" max="6398" width="12.796875" style="1" customWidth="1"/>
    <col min="6399" max="6399" width="2.09765625" style="1" customWidth="1"/>
    <col min="6400" max="6400" width="12.796875" style="1" customWidth="1"/>
    <col min="6401" max="6401" width="1.8984375" style="1" customWidth="1"/>
    <col min="6402" max="6403" width="5.8984375" style="1" customWidth="1"/>
    <col min="6404" max="6405" width="7.8984375" style="1" customWidth="1"/>
    <col min="6406" max="6406" width="14.796875" style="1" customWidth="1"/>
    <col min="6407" max="6640" width="8.796875" style="1"/>
    <col min="6641" max="6641" width="2.8984375" style="1" customWidth="1"/>
    <col min="6642" max="6642" width="21.69921875" style="1" customWidth="1"/>
    <col min="6643" max="6643" width="2.09765625" style="1" customWidth="1"/>
    <col min="6644" max="6644" width="7.8984375" style="1" customWidth="1"/>
    <col min="6645" max="6645" width="2.09765625" style="1" customWidth="1"/>
    <col min="6646" max="6646" width="12.796875" style="1" customWidth="1"/>
    <col min="6647" max="6647" width="2.09765625" style="1" customWidth="1"/>
    <col min="6648" max="6648" width="12.796875" style="1" customWidth="1"/>
    <col min="6649" max="6649" width="2.09765625" style="1" customWidth="1"/>
    <col min="6650" max="6650" width="23.69921875" style="1" customWidth="1"/>
    <col min="6651" max="6651" width="2.09765625" style="1" customWidth="1"/>
    <col min="6652" max="6652" width="7.09765625" style="1" customWidth="1"/>
    <col min="6653" max="6653" width="2.09765625" style="1" customWidth="1"/>
    <col min="6654" max="6654" width="12.796875" style="1" customWidth="1"/>
    <col min="6655" max="6655" width="2.09765625" style="1" customWidth="1"/>
    <col min="6656" max="6656" width="12.796875" style="1" customWidth="1"/>
    <col min="6657" max="6657" width="1.8984375" style="1" customWidth="1"/>
    <col min="6658" max="6659" width="5.8984375" style="1" customWidth="1"/>
    <col min="6660" max="6661" width="7.8984375" style="1" customWidth="1"/>
    <col min="6662" max="6662" width="14.796875" style="1" customWidth="1"/>
    <col min="6663" max="6896" width="8.796875" style="1"/>
    <col min="6897" max="6897" width="2.8984375" style="1" customWidth="1"/>
    <col min="6898" max="6898" width="21.69921875" style="1" customWidth="1"/>
    <col min="6899" max="6899" width="2.09765625" style="1" customWidth="1"/>
    <col min="6900" max="6900" width="7.8984375" style="1" customWidth="1"/>
    <col min="6901" max="6901" width="2.09765625" style="1" customWidth="1"/>
    <col min="6902" max="6902" width="12.796875" style="1" customWidth="1"/>
    <col min="6903" max="6903" width="2.09765625" style="1" customWidth="1"/>
    <col min="6904" max="6904" width="12.796875" style="1" customWidth="1"/>
    <col min="6905" max="6905" width="2.09765625" style="1" customWidth="1"/>
    <col min="6906" max="6906" width="23.69921875" style="1" customWidth="1"/>
    <col min="6907" max="6907" width="2.09765625" style="1" customWidth="1"/>
    <col min="6908" max="6908" width="7.09765625" style="1" customWidth="1"/>
    <col min="6909" max="6909" width="2.09765625" style="1" customWidth="1"/>
    <col min="6910" max="6910" width="12.796875" style="1" customWidth="1"/>
    <col min="6911" max="6911" width="2.09765625" style="1" customWidth="1"/>
    <col min="6912" max="6912" width="12.796875" style="1" customWidth="1"/>
    <col min="6913" max="6913" width="1.8984375" style="1" customWidth="1"/>
    <col min="6914" max="6915" width="5.8984375" style="1" customWidth="1"/>
    <col min="6916" max="6917" width="7.8984375" style="1" customWidth="1"/>
    <col min="6918" max="6918" width="14.796875" style="1" customWidth="1"/>
    <col min="6919" max="7152" width="8.796875" style="1"/>
    <col min="7153" max="7153" width="2.8984375" style="1" customWidth="1"/>
    <col min="7154" max="7154" width="21.69921875" style="1" customWidth="1"/>
    <col min="7155" max="7155" width="2.09765625" style="1" customWidth="1"/>
    <col min="7156" max="7156" width="7.8984375" style="1" customWidth="1"/>
    <col min="7157" max="7157" width="2.09765625" style="1" customWidth="1"/>
    <col min="7158" max="7158" width="12.796875" style="1" customWidth="1"/>
    <col min="7159" max="7159" width="2.09765625" style="1" customWidth="1"/>
    <col min="7160" max="7160" width="12.796875" style="1" customWidth="1"/>
    <col min="7161" max="7161" width="2.09765625" style="1" customWidth="1"/>
    <col min="7162" max="7162" width="23.69921875" style="1" customWidth="1"/>
    <col min="7163" max="7163" width="2.09765625" style="1" customWidth="1"/>
    <col min="7164" max="7164" width="7.09765625" style="1" customWidth="1"/>
    <col min="7165" max="7165" width="2.09765625" style="1" customWidth="1"/>
    <col min="7166" max="7166" width="12.796875" style="1" customWidth="1"/>
    <col min="7167" max="7167" width="2.09765625" style="1" customWidth="1"/>
    <col min="7168" max="7168" width="12.796875" style="1" customWidth="1"/>
    <col min="7169" max="7169" width="1.8984375" style="1" customWidth="1"/>
    <col min="7170" max="7171" width="5.8984375" style="1" customWidth="1"/>
    <col min="7172" max="7173" width="7.8984375" style="1" customWidth="1"/>
    <col min="7174" max="7174" width="14.796875" style="1" customWidth="1"/>
    <col min="7175" max="7408" width="8.796875" style="1"/>
    <col min="7409" max="7409" width="2.8984375" style="1" customWidth="1"/>
    <col min="7410" max="7410" width="21.69921875" style="1" customWidth="1"/>
    <col min="7411" max="7411" width="2.09765625" style="1" customWidth="1"/>
    <col min="7412" max="7412" width="7.8984375" style="1" customWidth="1"/>
    <col min="7413" max="7413" width="2.09765625" style="1" customWidth="1"/>
    <col min="7414" max="7414" width="12.796875" style="1" customWidth="1"/>
    <col min="7415" max="7415" width="2.09765625" style="1" customWidth="1"/>
    <col min="7416" max="7416" width="12.796875" style="1" customWidth="1"/>
    <col min="7417" max="7417" width="2.09765625" style="1" customWidth="1"/>
    <col min="7418" max="7418" width="23.69921875" style="1" customWidth="1"/>
    <col min="7419" max="7419" width="2.09765625" style="1" customWidth="1"/>
    <col min="7420" max="7420" width="7.09765625" style="1" customWidth="1"/>
    <col min="7421" max="7421" width="2.09765625" style="1" customWidth="1"/>
    <col min="7422" max="7422" width="12.796875" style="1" customWidth="1"/>
    <col min="7423" max="7423" width="2.09765625" style="1" customWidth="1"/>
    <col min="7424" max="7424" width="12.796875" style="1" customWidth="1"/>
    <col min="7425" max="7425" width="1.8984375" style="1" customWidth="1"/>
    <col min="7426" max="7427" width="5.8984375" style="1" customWidth="1"/>
    <col min="7428" max="7429" width="7.8984375" style="1" customWidth="1"/>
    <col min="7430" max="7430" width="14.796875" style="1" customWidth="1"/>
    <col min="7431" max="7664" width="8.796875" style="1"/>
    <col min="7665" max="7665" width="2.8984375" style="1" customWidth="1"/>
    <col min="7666" max="7666" width="21.69921875" style="1" customWidth="1"/>
    <col min="7667" max="7667" width="2.09765625" style="1" customWidth="1"/>
    <col min="7668" max="7668" width="7.8984375" style="1" customWidth="1"/>
    <col min="7669" max="7669" width="2.09765625" style="1" customWidth="1"/>
    <col min="7670" max="7670" width="12.796875" style="1" customWidth="1"/>
    <col min="7671" max="7671" width="2.09765625" style="1" customWidth="1"/>
    <col min="7672" max="7672" width="12.796875" style="1" customWidth="1"/>
    <col min="7673" max="7673" width="2.09765625" style="1" customWidth="1"/>
    <col min="7674" max="7674" width="23.69921875" style="1" customWidth="1"/>
    <col min="7675" max="7675" width="2.09765625" style="1" customWidth="1"/>
    <col min="7676" max="7676" width="7.09765625" style="1" customWidth="1"/>
    <col min="7677" max="7677" width="2.09765625" style="1" customWidth="1"/>
    <col min="7678" max="7678" width="12.796875" style="1" customWidth="1"/>
    <col min="7679" max="7679" width="2.09765625" style="1" customWidth="1"/>
    <col min="7680" max="7680" width="12.796875" style="1" customWidth="1"/>
    <col min="7681" max="7681" width="1.8984375" style="1" customWidth="1"/>
    <col min="7682" max="7683" width="5.8984375" style="1" customWidth="1"/>
    <col min="7684" max="7685" width="7.8984375" style="1" customWidth="1"/>
    <col min="7686" max="7686" width="14.796875" style="1" customWidth="1"/>
    <col min="7687" max="7920" width="8.796875" style="1"/>
    <col min="7921" max="7921" width="2.8984375" style="1" customWidth="1"/>
    <col min="7922" max="7922" width="21.69921875" style="1" customWidth="1"/>
    <col min="7923" max="7923" width="2.09765625" style="1" customWidth="1"/>
    <col min="7924" max="7924" width="7.8984375" style="1" customWidth="1"/>
    <col min="7925" max="7925" width="2.09765625" style="1" customWidth="1"/>
    <col min="7926" max="7926" width="12.796875" style="1" customWidth="1"/>
    <col min="7927" max="7927" width="2.09765625" style="1" customWidth="1"/>
    <col min="7928" max="7928" width="12.796875" style="1" customWidth="1"/>
    <col min="7929" max="7929" width="2.09765625" style="1" customWidth="1"/>
    <col min="7930" max="7930" width="23.69921875" style="1" customWidth="1"/>
    <col min="7931" max="7931" width="2.09765625" style="1" customWidth="1"/>
    <col min="7932" max="7932" width="7.09765625" style="1" customWidth="1"/>
    <col min="7933" max="7933" width="2.09765625" style="1" customWidth="1"/>
    <col min="7934" max="7934" width="12.796875" style="1" customWidth="1"/>
    <col min="7935" max="7935" width="2.09765625" style="1" customWidth="1"/>
    <col min="7936" max="7936" width="12.796875" style="1" customWidth="1"/>
    <col min="7937" max="7937" width="1.8984375" style="1" customWidth="1"/>
    <col min="7938" max="7939" width="5.8984375" style="1" customWidth="1"/>
    <col min="7940" max="7941" width="7.8984375" style="1" customWidth="1"/>
    <col min="7942" max="7942" width="14.796875" style="1" customWidth="1"/>
    <col min="7943" max="8176" width="8.796875" style="1"/>
    <col min="8177" max="8177" width="2.8984375" style="1" customWidth="1"/>
    <col min="8178" max="8178" width="21.69921875" style="1" customWidth="1"/>
    <col min="8179" max="8179" width="2.09765625" style="1" customWidth="1"/>
    <col min="8180" max="8180" width="7.8984375" style="1" customWidth="1"/>
    <col min="8181" max="8181" width="2.09765625" style="1" customWidth="1"/>
    <col min="8182" max="8182" width="12.796875" style="1" customWidth="1"/>
    <col min="8183" max="8183" width="2.09765625" style="1" customWidth="1"/>
    <col min="8184" max="8184" width="12.796875" style="1" customWidth="1"/>
    <col min="8185" max="8185" width="2.09765625" style="1" customWidth="1"/>
    <col min="8186" max="8186" width="23.69921875" style="1" customWidth="1"/>
    <col min="8187" max="8187" width="2.09765625" style="1" customWidth="1"/>
    <col min="8188" max="8188" width="7.09765625" style="1" customWidth="1"/>
    <col min="8189" max="8189" width="2.09765625" style="1" customWidth="1"/>
    <col min="8190" max="8190" width="12.796875" style="1" customWidth="1"/>
    <col min="8191" max="8191" width="2.09765625" style="1" customWidth="1"/>
    <col min="8192" max="8192" width="12.796875" style="1" customWidth="1"/>
    <col min="8193" max="8193" width="1.8984375" style="1" customWidth="1"/>
    <col min="8194" max="8195" width="5.8984375" style="1" customWidth="1"/>
    <col min="8196" max="8197" width="7.8984375" style="1" customWidth="1"/>
    <col min="8198" max="8198" width="14.796875" style="1" customWidth="1"/>
    <col min="8199" max="8432" width="8.796875" style="1"/>
    <col min="8433" max="8433" width="2.8984375" style="1" customWidth="1"/>
    <col min="8434" max="8434" width="21.69921875" style="1" customWidth="1"/>
    <col min="8435" max="8435" width="2.09765625" style="1" customWidth="1"/>
    <col min="8436" max="8436" width="7.8984375" style="1" customWidth="1"/>
    <col min="8437" max="8437" width="2.09765625" style="1" customWidth="1"/>
    <col min="8438" max="8438" width="12.796875" style="1" customWidth="1"/>
    <col min="8439" max="8439" width="2.09765625" style="1" customWidth="1"/>
    <col min="8440" max="8440" width="12.796875" style="1" customWidth="1"/>
    <col min="8441" max="8441" width="2.09765625" style="1" customWidth="1"/>
    <col min="8442" max="8442" width="23.69921875" style="1" customWidth="1"/>
    <col min="8443" max="8443" width="2.09765625" style="1" customWidth="1"/>
    <col min="8444" max="8444" width="7.09765625" style="1" customWidth="1"/>
    <col min="8445" max="8445" width="2.09765625" style="1" customWidth="1"/>
    <col min="8446" max="8446" width="12.796875" style="1" customWidth="1"/>
    <col min="8447" max="8447" width="2.09765625" style="1" customWidth="1"/>
    <col min="8448" max="8448" width="12.796875" style="1" customWidth="1"/>
    <col min="8449" max="8449" width="1.8984375" style="1" customWidth="1"/>
    <col min="8450" max="8451" width="5.8984375" style="1" customWidth="1"/>
    <col min="8452" max="8453" width="7.8984375" style="1" customWidth="1"/>
    <col min="8454" max="8454" width="14.796875" style="1" customWidth="1"/>
    <col min="8455" max="8688" width="8.796875" style="1"/>
    <col min="8689" max="8689" width="2.8984375" style="1" customWidth="1"/>
    <col min="8690" max="8690" width="21.69921875" style="1" customWidth="1"/>
    <col min="8691" max="8691" width="2.09765625" style="1" customWidth="1"/>
    <col min="8692" max="8692" width="7.8984375" style="1" customWidth="1"/>
    <col min="8693" max="8693" width="2.09765625" style="1" customWidth="1"/>
    <col min="8694" max="8694" width="12.796875" style="1" customWidth="1"/>
    <col min="8695" max="8695" width="2.09765625" style="1" customWidth="1"/>
    <col min="8696" max="8696" width="12.796875" style="1" customWidth="1"/>
    <col min="8697" max="8697" width="2.09765625" style="1" customWidth="1"/>
    <col min="8698" max="8698" width="23.69921875" style="1" customWidth="1"/>
    <col min="8699" max="8699" width="2.09765625" style="1" customWidth="1"/>
    <col min="8700" max="8700" width="7.09765625" style="1" customWidth="1"/>
    <col min="8701" max="8701" width="2.09765625" style="1" customWidth="1"/>
    <col min="8702" max="8702" width="12.796875" style="1" customWidth="1"/>
    <col min="8703" max="8703" width="2.09765625" style="1" customWidth="1"/>
    <col min="8704" max="8704" width="12.796875" style="1" customWidth="1"/>
    <col min="8705" max="8705" width="1.8984375" style="1" customWidth="1"/>
    <col min="8706" max="8707" width="5.8984375" style="1" customWidth="1"/>
    <col min="8708" max="8709" width="7.8984375" style="1" customWidth="1"/>
    <col min="8710" max="8710" width="14.796875" style="1" customWidth="1"/>
    <col min="8711" max="8944" width="8.796875" style="1"/>
    <col min="8945" max="8945" width="2.8984375" style="1" customWidth="1"/>
    <col min="8946" max="8946" width="21.69921875" style="1" customWidth="1"/>
    <col min="8947" max="8947" width="2.09765625" style="1" customWidth="1"/>
    <col min="8948" max="8948" width="7.8984375" style="1" customWidth="1"/>
    <col min="8949" max="8949" width="2.09765625" style="1" customWidth="1"/>
    <col min="8950" max="8950" width="12.796875" style="1" customWidth="1"/>
    <col min="8951" max="8951" width="2.09765625" style="1" customWidth="1"/>
    <col min="8952" max="8952" width="12.796875" style="1" customWidth="1"/>
    <col min="8953" max="8953" width="2.09765625" style="1" customWidth="1"/>
    <col min="8954" max="8954" width="23.69921875" style="1" customWidth="1"/>
    <col min="8955" max="8955" width="2.09765625" style="1" customWidth="1"/>
    <col min="8956" max="8956" width="7.09765625" style="1" customWidth="1"/>
    <col min="8957" max="8957" width="2.09765625" style="1" customWidth="1"/>
    <col min="8958" max="8958" width="12.796875" style="1" customWidth="1"/>
    <col min="8959" max="8959" width="2.09765625" style="1" customWidth="1"/>
    <col min="8960" max="8960" width="12.796875" style="1" customWidth="1"/>
    <col min="8961" max="8961" width="1.8984375" style="1" customWidth="1"/>
    <col min="8962" max="8963" width="5.8984375" style="1" customWidth="1"/>
    <col min="8964" max="8965" width="7.8984375" style="1" customWidth="1"/>
    <col min="8966" max="8966" width="14.796875" style="1" customWidth="1"/>
    <col min="8967" max="9200" width="8.796875" style="1"/>
    <col min="9201" max="9201" width="2.8984375" style="1" customWidth="1"/>
    <col min="9202" max="9202" width="21.69921875" style="1" customWidth="1"/>
    <col min="9203" max="9203" width="2.09765625" style="1" customWidth="1"/>
    <col min="9204" max="9204" width="7.8984375" style="1" customWidth="1"/>
    <col min="9205" max="9205" width="2.09765625" style="1" customWidth="1"/>
    <col min="9206" max="9206" width="12.796875" style="1" customWidth="1"/>
    <col min="9207" max="9207" width="2.09765625" style="1" customWidth="1"/>
    <col min="9208" max="9208" width="12.796875" style="1" customWidth="1"/>
    <col min="9209" max="9209" width="2.09765625" style="1" customWidth="1"/>
    <col min="9210" max="9210" width="23.69921875" style="1" customWidth="1"/>
    <col min="9211" max="9211" width="2.09765625" style="1" customWidth="1"/>
    <col min="9212" max="9212" width="7.09765625" style="1" customWidth="1"/>
    <col min="9213" max="9213" width="2.09765625" style="1" customWidth="1"/>
    <col min="9214" max="9214" width="12.796875" style="1" customWidth="1"/>
    <col min="9215" max="9215" width="2.09765625" style="1" customWidth="1"/>
    <col min="9216" max="9216" width="12.796875" style="1" customWidth="1"/>
    <col min="9217" max="9217" width="1.8984375" style="1" customWidth="1"/>
    <col min="9218" max="9219" width="5.8984375" style="1" customWidth="1"/>
    <col min="9220" max="9221" width="7.8984375" style="1" customWidth="1"/>
    <col min="9222" max="9222" width="14.796875" style="1" customWidth="1"/>
    <col min="9223" max="9456" width="8.796875" style="1"/>
    <col min="9457" max="9457" width="2.8984375" style="1" customWidth="1"/>
    <col min="9458" max="9458" width="21.69921875" style="1" customWidth="1"/>
    <col min="9459" max="9459" width="2.09765625" style="1" customWidth="1"/>
    <col min="9460" max="9460" width="7.8984375" style="1" customWidth="1"/>
    <col min="9461" max="9461" width="2.09765625" style="1" customWidth="1"/>
    <col min="9462" max="9462" width="12.796875" style="1" customWidth="1"/>
    <col min="9463" max="9463" width="2.09765625" style="1" customWidth="1"/>
    <col min="9464" max="9464" width="12.796875" style="1" customWidth="1"/>
    <col min="9465" max="9465" width="2.09765625" style="1" customWidth="1"/>
    <col min="9466" max="9466" width="23.69921875" style="1" customWidth="1"/>
    <col min="9467" max="9467" width="2.09765625" style="1" customWidth="1"/>
    <col min="9468" max="9468" width="7.09765625" style="1" customWidth="1"/>
    <col min="9469" max="9469" width="2.09765625" style="1" customWidth="1"/>
    <col min="9470" max="9470" width="12.796875" style="1" customWidth="1"/>
    <col min="9471" max="9471" width="2.09765625" style="1" customWidth="1"/>
    <col min="9472" max="9472" width="12.796875" style="1" customWidth="1"/>
    <col min="9473" max="9473" width="1.8984375" style="1" customWidth="1"/>
    <col min="9474" max="9475" width="5.8984375" style="1" customWidth="1"/>
    <col min="9476" max="9477" width="7.8984375" style="1" customWidth="1"/>
    <col min="9478" max="9478" width="14.796875" style="1" customWidth="1"/>
    <col min="9479" max="9712" width="8.796875" style="1"/>
    <col min="9713" max="9713" width="2.8984375" style="1" customWidth="1"/>
    <col min="9714" max="9714" width="21.69921875" style="1" customWidth="1"/>
    <col min="9715" max="9715" width="2.09765625" style="1" customWidth="1"/>
    <col min="9716" max="9716" width="7.8984375" style="1" customWidth="1"/>
    <col min="9717" max="9717" width="2.09765625" style="1" customWidth="1"/>
    <col min="9718" max="9718" width="12.796875" style="1" customWidth="1"/>
    <col min="9719" max="9719" width="2.09765625" style="1" customWidth="1"/>
    <col min="9720" max="9720" width="12.796875" style="1" customWidth="1"/>
    <col min="9721" max="9721" width="2.09765625" style="1" customWidth="1"/>
    <col min="9722" max="9722" width="23.69921875" style="1" customWidth="1"/>
    <col min="9723" max="9723" width="2.09765625" style="1" customWidth="1"/>
    <col min="9724" max="9724" width="7.09765625" style="1" customWidth="1"/>
    <col min="9725" max="9725" width="2.09765625" style="1" customWidth="1"/>
    <col min="9726" max="9726" width="12.796875" style="1" customWidth="1"/>
    <col min="9727" max="9727" width="2.09765625" style="1" customWidth="1"/>
    <col min="9728" max="9728" width="12.796875" style="1" customWidth="1"/>
    <col min="9729" max="9729" width="1.8984375" style="1" customWidth="1"/>
    <col min="9730" max="9731" width="5.8984375" style="1" customWidth="1"/>
    <col min="9732" max="9733" width="7.8984375" style="1" customWidth="1"/>
    <col min="9734" max="9734" width="14.796875" style="1" customWidth="1"/>
    <col min="9735" max="9968" width="8.796875" style="1"/>
    <col min="9969" max="9969" width="2.8984375" style="1" customWidth="1"/>
    <col min="9970" max="9970" width="21.69921875" style="1" customWidth="1"/>
    <col min="9971" max="9971" width="2.09765625" style="1" customWidth="1"/>
    <col min="9972" max="9972" width="7.8984375" style="1" customWidth="1"/>
    <col min="9973" max="9973" width="2.09765625" style="1" customWidth="1"/>
    <col min="9974" max="9974" width="12.796875" style="1" customWidth="1"/>
    <col min="9975" max="9975" width="2.09765625" style="1" customWidth="1"/>
    <col min="9976" max="9976" width="12.796875" style="1" customWidth="1"/>
    <col min="9977" max="9977" width="2.09765625" style="1" customWidth="1"/>
    <col min="9978" max="9978" width="23.69921875" style="1" customWidth="1"/>
    <col min="9979" max="9979" width="2.09765625" style="1" customWidth="1"/>
    <col min="9980" max="9980" width="7.09765625" style="1" customWidth="1"/>
    <col min="9981" max="9981" width="2.09765625" style="1" customWidth="1"/>
    <col min="9982" max="9982" width="12.796875" style="1" customWidth="1"/>
    <col min="9983" max="9983" width="2.09765625" style="1" customWidth="1"/>
    <col min="9984" max="9984" width="12.796875" style="1" customWidth="1"/>
    <col min="9985" max="9985" width="1.8984375" style="1" customWidth="1"/>
    <col min="9986" max="9987" width="5.8984375" style="1" customWidth="1"/>
    <col min="9988" max="9989" width="7.8984375" style="1" customWidth="1"/>
    <col min="9990" max="9990" width="14.796875" style="1" customWidth="1"/>
    <col min="9991" max="10224" width="8.796875" style="1"/>
    <col min="10225" max="10225" width="2.8984375" style="1" customWidth="1"/>
    <col min="10226" max="10226" width="21.69921875" style="1" customWidth="1"/>
    <col min="10227" max="10227" width="2.09765625" style="1" customWidth="1"/>
    <col min="10228" max="10228" width="7.8984375" style="1" customWidth="1"/>
    <col min="10229" max="10229" width="2.09765625" style="1" customWidth="1"/>
    <col min="10230" max="10230" width="12.796875" style="1" customWidth="1"/>
    <col min="10231" max="10231" width="2.09765625" style="1" customWidth="1"/>
    <col min="10232" max="10232" width="12.796875" style="1" customWidth="1"/>
    <col min="10233" max="10233" width="2.09765625" style="1" customWidth="1"/>
    <col min="10234" max="10234" width="23.69921875" style="1" customWidth="1"/>
    <col min="10235" max="10235" width="2.09765625" style="1" customWidth="1"/>
    <col min="10236" max="10236" width="7.09765625" style="1" customWidth="1"/>
    <col min="10237" max="10237" width="2.09765625" style="1" customWidth="1"/>
    <col min="10238" max="10238" width="12.796875" style="1" customWidth="1"/>
    <col min="10239" max="10239" width="2.09765625" style="1" customWidth="1"/>
    <col min="10240" max="10240" width="12.796875" style="1" customWidth="1"/>
    <col min="10241" max="10241" width="1.8984375" style="1" customWidth="1"/>
    <col min="10242" max="10243" width="5.8984375" style="1" customWidth="1"/>
    <col min="10244" max="10245" width="7.8984375" style="1" customWidth="1"/>
    <col min="10246" max="10246" width="14.796875" style="1" customWidth="1"/>
    <col min="10247" max="10480" width="8.796875" style="1"/>
    <col min="10481" max="10481" width="2.8984375" style="1" customWidth="1"/>
    <col min="10482" max="10482" width="21.69921875" style="1" customWidth="1"/>
    <col min="10483" max="10483" width="2.09765625" style="1" customWidth="1"/>
    <col min="10484" max="10484" width="7.8984375" style="1" customWidth="1"/>
    <col min="10485" max="10485" width="2.09765625" style="1" customWidth="1"/>
    <col min="10486" max="10486" width="12.796875" style="1" customWidth="1"/>
    <col min="10487" max="10487" width="2.09765625" style="1" customWidth="1"/>
    <col min="10488" max="10488" width="12.796875" style="1" customWidth="1"/>
    <col min="10489" max="10489" width="2.09765625" style="1" customWidth="1"/>
    <col min="10490" max="10490" width="23.69921875" style="1" customWidth="1"/>
    <col min="10491" max="10491" width="2.09765625" style="1" customWidth="1"/>
    <col min="10492" max="10492" width="7.09765625" style="1" customWidth="1"/>
    <col min="10493" max="10493" width="2.09765625" style="1" customWidth="1"/>
    <col min="10494" max="10494" width="12.796875" style="1" customWidth="1"/>
    <col min="10495" max="10495" width="2.09765625" style="1" customWidth="1"/>
    <col min="10496" max="10496" width="12.796875" style="1" customWidth="1"/>
    <col min="10497" max="10497" width="1.8984375" style="1" customWidth="1"/>
    <col min="10498" max="10499" width="5.8984375" style="1" customWidth="1"/>
    <col min="10500" max="10501" width="7.8984375" style="1" customWidth="1"/>
    <col min="10502" max="10502" width="14.796875" style="1" customWidth="1"/>
    <col min="10503" max="10736" width="8.796875" style="1"/>
    <col min="10737" max="10737" width="2.8984375" style="1" customWidth="1"/>
    <col min="10738" max="10738" width="21.69921875" style="1" customWidth="1"/>
    <col min="10739" max="10739" width="2.09765625" style="1" customWidth="1"/>
    <col min="10740" max="10740" width="7.8984375" style="1" customWidth="1"/>
    <col min="10741" max="10741" width="2.09765625" style="1" customWidth="1"/>
    <col min="10742" max="10742" width="12.796875" style="1" customWidth="1"/>
    <col min="10743" max="10743" width="2.09765625" style="1" customWidth="1"/>
    <col min="10744" max="10744" width="12.796875" style="1" customWidth="1"/>
    <col min="10745" max="10745" width="2.09765625" style="1" customWidth="1"/>
    <col min="10746" max="10746" width="23.69921875" style="1" customWidth="1"/>
    <col min="10747" max="10747" width="2.09765625" style="1" customWidth="1"/>
    <col min="10748" max="10748" width="7.09765625" style="1" customWidth="1"/>
    <col min="10749" max="10749" width="2.09765625" style="1" customWidth="1"/>
    <col min="10750" max="10750" width="12.796875" style="1" customWidth="1"/>
    <col min="10751" max="10751" width="2.09765625" style="1" customWidth="1"/>
    <col min="10752" max="10752" width="12.796875" style="1" customWidth="1"/>
    <col min="10753" max="10753" width="1.8984375" style="1" customWidth="1"/>
    <col min="10754" max="10755" width="5.8984375" style="1" customWidth="1"/>
    <col min="10756" max="10757" width="7.8984375" style="1" customWidth="1"/>
    <col min="10758" max="10758" width="14.796875" style="1" customWidth="1"/>
    <col min="10759" max="10992" width="8.796875" style="1"/>
    <col min="10993" max="10993" width="2.8984375" style="1" customWidth="1"/>
    <col min="10994" max="10994" width="21.69921875" style="1" customWidth="1"/>
    <col min="10995" max="10995" width="2.09765625" style="1" customWidth="1"/>
    <col min="10996" max="10996" width="7.8984375" style="1" customWidth="1"/>
    <col min="10997" max="10997" width="2.09765625" style="1" customWidth="1"/>
    <col min="10998" max="10998" width="12.796875" style="1" customWidth="1"/>
    <col min="10999" max="10999" width="2.09765625" style="1" customWidth="1"/>
    <col min="11000" max="11000" width="12.796875" style="1" customWidth="1"/>
    <col min="11001" max="11001" width="2.09765625" style="1" customWidth="1"/>
    <col min="11002" max="11002" width="23.69921875" style="1" customWidth="1"/>
    <col min="11003" max="11003" width="2.09765625" style="1" customWidth="1"/>
    <col min="11004" max="11004" width="7.09765625" style="1" customWidth="1"/>
    <col min="11005" max="11005" width="2.09765625" style="1" customWidth="1"/>
    <col min="11006" max="11006" width="12.796875" style="1" customWidth="1"/>
    <col min="11007" max="11007" width="2.09765625" style="1" customWidth="1"/>
    <col min="11008" max="11008" width="12.796875" style="1" customWidth="1"/>
    <col min="11009" max="11009" width="1.8984375" style="1" customWidth="1"/>
    <col min="11010" max="11011" width="5.8984375" style="1" customWidth="1"/>
    <col min="11012" max="11013" width="7.8984375" style="1" customWidth="1"/>
    <col min="11014" max="11014" width="14.796875" style="1" customWidth="1"/>
    <col min="11015" max="11248" width="8.796875" style="1"/>
    <col min="11249" max="11249" width="2.8984375" style="1" customWidth="1"/>
    <col min="11250" max="11250" width="21.69921875" style="1" customWidth="1"/>
    <col min="11251" max="11251" width="2.09765625" style="1" customWidth="1"/>
    <col min="11252" max="11252" width="7.8984375" style="1" customWidth="1"/>
    <col min="11253" max="11253" width="2.09765625" style="1" customWidth="1"/>
    <col min="11254" max="11254" width="12.796875" style="1" customWidth="1"/>
    <col min="11255" max="11255" width="2.09765625" style="1" customWidth="1"/>
    <col min="11256" max="11256" width="12.796875" style="1" customWidth="1"/>
    <col min="11257" max="11257" width="2.09765625" style="1" customWidth="1"/>
    <col min="11258" max="11258" width="23.69921875" style="1" customWidth="1"/>
    <col min="11259" max="11259" width="2.09765625" style="1" customWidth="1"/>
    <col min="11260" max="11260" width="7.09765625" style="1" customWidth="1"/>
    <col min="11261" max="11261" width="2.09765625" style="1" customWidth="1"/>
    <col min="11262" max="11262" width="12.796875" style="1" customWidth="1"/>
    <col min="11263" max="11263" width="2.09765625" style="1" customWidth="1"/>
    <col min="11264" max="11264" width="12.796875" style="1" customWidth="1"/>
    <col min="11265" max="11265" width="1.8984375" style="1" customWidth="1"/>
    <col min="11266" max="11267" width="5.8984375" style="1" customWidth="1"/>
    <col min="11268" max="11269" width="7.8984375" style="1" customWidth="1"/>
    <col min="11270" max="11270" width="14.796875" style="1" customWidth="1"/>
    <col min="11271" max="11504" width="8.796875" style="1"/>
    <col min="11505" max="11505" width="2.8984375" style="1" customWidth="1"/>
    <col min="11506" max="11506" width="21.69921875" style="1" customWidth="1"/>
    <col min="11507" max="11507" width="2.09765625" style="1" customWidth="1"/>
    <col min="11508" max="11508" width="7.8984375" style="1" customWidth="1"/>
    <col min="11509" max="11509" width="2.09765625" style="1" customWidth="1"/>
    <col min="11510" max="11510" width="12.796875" style="1" customWidth="1"/>
    <col min="11511" max="11511" width="2.09765625" style="1" customWidth="1"/>
    <col min="11512" max="11512" width="12.796875" style="1" customWidth="1"/>
    <col min="11513" max="11513" width="2.09765625" style="1" customWidth="1"/>
    <col min="11514" max="11514" width="23.69921875" style="1" customWidth="1"/>
    <col min="11515" max="11515" width="2.09765625" style="1" customWidth="1"/>
    <col min="11516" max="11516" width="7.09765625" style="1" customWidth="1"/>
    <col min="11517" max="11517" width="2.09765625" style="1" customWidth="1"/>
    <col min="11518" max="11518" width="12.796875" style="1" customWidth="1"/>
    <col min="11519" max="11519" width="2.09765625" style="1" customWidth="1"/>
    <col min="11520" max="11520" width="12.796875" style="1" customWidth="1"/>
    <col min="11521" max="11521" width="1.8984375" style="1" customWidth="1"/>
    <col min="11522" max="11523" width="5.8984375" style="1" customWidth="1"/>
    <col min="11524" max="11525" width="7.8984375" style="1" customWidth="1"/>
    <col min="11526" max="11526" width="14.796875" style="1" customWidth="1"/>
    <col min="11527" max="11760" width="8.796875" style="1"/>
    <col min="11761" max="11761" width="2.8984375" style="1" customWidth="1"/>
    <col min="11762" max="11762" width="21.69921875" style="1" customWidth="1"/>
    <col min="11763" max="11763" width="2.09765625" style="1" customWidth="1"/>
    <col min="11764" max="11764" width="7.8984375" style="1" customWidth="1"/>
    <col min="11765" max="11765" width="2.09765625" style="1" customWidth="1"/>
    <col min="11766" max="11766" width="12.796875" style="1" customWidth="1"/>
    <col min="11767" max="11767" width="2.09765625" style="1" customWidth="1"/>
    <col min="11768" max="11768" width="12.796875" style="1" customWidth="1"/>
    <col min="11769" max="11769" width="2.09765625" style="1" customWidth="1"/>
    <col min="11770" max="11770" width="23.69921875" style="1" customWidth="1"/>
    <col min="11771" max="11771" width="2.09765625" style="1" customWidth="1"/>
    <col min="11772" max="11772" width="7.09765625" style="1" customWidth="1"/>
    <col min="11773" max="11773" width="2.09765625" style="1" customWidth="1"/>
    <col min="11774" max="11774" width="12.796875" style="1" customWidth="1"/>
    <col min="11775" max="11775" width="2.09765625" style="1" customWidth="1"/>
    <col min="11776" max="11776" width="12.796875" style="1" customWidth="1"/>
    <col min="11777" max="11777" width="1.8984375" style="1" customWidth="1"/>
    <col min="11778" max="11779" width="5.8984375" style="1" customWidth="1"/>
    <col min="11780" max="11781" width="7.8984375" style="1" customWidth="1"/>
    <col min="11782" max="11782" width="14.796875" style="1" customWidth="1"/>
    <col min="11783" max="12016" width="8.796875" style="1"/>
    <col min="12017" max="12017" width="2.8984375" style="1" customWidth="1"/>
    <col min="12018" max="12018" width="21.69921875" style="1" customWidth="1"/>
    <col min="12019" max="12019" width="2.09765625" style="1" customWidth="1"/>
    <col min="12020" max="12020" width="7.8984375" style="1" customWidth="1"/>
    <col min="12021" max="12021" width="2.09765625" style="1" customWidth="1"/>
    <col min="12022" max="12022" width="12.796875" style="1" customWidth="1"/>
    <col min="12023" max="12023" width="2.09765625" style="1" customWidth="1"/>
    <col min="12024" max="12024" width="12.796875" style="1" customWidth="1"/>
    <col min="12025" max="12025" width="2.09765625" style="1" customWidth="1"/>
    <col min="12026" max="12026" width="23.69921875" style="1" customWidth="1"/>
    <col min="12027" max="12027" width="2.09765625" style="1" customWidth="1"/>
    <col min="12028" max="12028" width="7.09765625" style="1" customWidth="1"/>
    <col min="12029" max="12029" width="2.09765625" style="1" customWidth="1"/>
    <col min="12030" max="12030" width="12.796875" style="1" customWidth="1"/>
    <col min="12031" max="12031" width="2.09765625" style="1" customWidth="1"/>
    <col min="12032" max="12032" width="12.796875" style="1" customWidth="1"/>
    <col min="12033" max="12033" width="1.8984375" style="1" customWidth="1"/>
    <col min="12034" max="12035" width="5.8984375" style="1" customWidth="1"/>
    <col min="12036" max="12037" width="7.8984375" style="1" customWidth="1"/>
    <col min="12038" max="12038" width="14.796875" style="1" customWidth="1"/>
    <col min="12039" max="12272" width="8.796875" style="1"/>
    <col min="12273" max="12273" width="2.8984375" style="1" customWidth="1"/>
    <col min="12274" max="12274" width="21.69921875" style="1" customWidth="1"/>
    <col min="12275" max="12275" width="2.09765625" style="1" customWidth="1"/>
    <col min="12276" max="12276" width="7.8984375" style="1" customWidth="1"/>
    <col min="12277" max="12277" width="2.09765625" style="1" customWidth="1"/>
    <col min="12278" max="12278" width="12.796875" style="1" customWidth="1"/>
    <col min="12279" max="12279" width="2.09765625" style="1" customWidth="1"/>
    <col min="12280" max="12280" width="12.796875" style="1" customWidth="1"/>
    <col min="12281" max="12281" width="2.09765625" style="1" customWidth="1"/>
    <col min="12282" max="12282" width="23.69921875" style="1" customWidth="1"/>
    <col min="12283" max="12283" width="2.09765625" style="1" customWidth="1"/>
    <col min="12284" max="12284" width="7.09765625" style="1" customWidth="1"/>
    <col min="12285" max="12285" width="2.09765625" style="1" customWidth="1"/>
    <col min="12286" max="12286" width="12.796875" style="1" customWidth="1"/>
    <col min="12287" max="12287" width="2.09765625" style="1" customWidth="1"/>
    <col min="12288" max="12288" width="12.796875" style="1" customWidth="1"/>
    <col min="12289" max="12289" width="1.8984375" style="1" customWidth="1"/>
    <col min="12290" max="12291" width="5.8984375" style="1" customWidth="1"/>
    <col min="12292" max="12293" width="7.8984375" style="1" customWidth="1"/>
    <col min="12294" max="12294" width="14.796875" style="1" customWidth="1"/>
    <col min="12295" max="12528" width="8.796875" style="1"/>
    <col min="12529" max="12529" width="2.8984375" style="1" customWidth="1"/>
    <col min="12530" max="12530" width="21.69921875" style="1" customWidth="1"/>
    <col min="12531" max="12531" width="2.09765625" style="1" customWidth="1"/>
    <col min="12532" max="12532" width="7.8984375" style="1" customWidth="1"/>
    <col min="12533" max="12533" width="2.09765625" style="1" customWidth="1"/>
    <col min="12534" max="12534" width="12.796875" style="1" customWidth="1"/>
    <col min="12535" max="12535" width="2.09765625" style="1" customWidth="1"/>
    <col min="12536" max="12536" width="12.796875" style="1" customWidth="1"/>
    <col min="12537" max="12537" width="2.09765625" style="1" customWidth="1"/>
    <col min="12538" max="12538" width="23.69921875" style="1" customWidth="1"/>
    <col min="12539" max="12539" width="2.09765625" style="1" customWidth="1"/>
    <col min="12540" max="12540" width="7.09765625" style="1" customWidth="1"/>
    <col min="12541" max="12541" width="2.09765625" style="1" customWidth="1"/>
    <col min="12542" max="12542" width="12.796875" style="1" customWidth="1"/>
    <col min="12543" max="12543" width="2.09765625" style="1" customWidth="1"/>
    <col min="12544" max="12544" width="12.796875" style="1" customWidth="1"/>
    <col min="12545" max="12545" width="1.8984375" style="1" customWidth="1"/>
    <col min="12546" max="12547" width="5.8984375" style="1" customWidth="1"/>
    <col min="12548" max="12549" width="7.8984375" style="1" customWidth="1"/>
    <col min="12550" max="12550" width="14.796875" style="1" customWidth="1"/>
    <col min="12551" max="12784" width="8.796875" style="1"/>
    <col min="12785" max="12785" width="2.8984375" style="1" customWidth="1"/>
    <col min="12786" max="12786" width="21.69921875" style="1" customWidth="1"/>
    <col min="12787" max="12787" width="2.09765625" style="1" customWidth="1"/>
    <col min="12788" max="12788" width="7.8984375" style="1" customWidth="1"/>
    <col min="12789" max="12789" width="2.09765625" style="1" customWidth="1"/>
    <col min="12790" max="12790" width="12.796875" style="1" customWidth="1"/>
    <col min="12791" max="12791" width="2.09765625" style="1" customWidth="1"/>
    <col min="12792" max="12792" width="12.796875" style="1" customWidth="1"/>
    <col min="12793" max="12793" width="2.09765625" style="1" customWidth="1"/>
    <col min="12794" max="12794" width="23.69921875" style="1" customWidth="1"/>
    <col min="12795" max="12795" width="2.09765625" style="1" customWidth="1"/>
    <col min="12796" max="12796" width="7.09765625" style="1" customWidth="1"/>
    <col min="12797" max="12797" width="2.09765625" style="1" customWidth="1"/>
    <col min="12798" max="12798" width="12.796875" style="1" customWidth="1"/>
    <col min="12799" max="12799" width="2.09765625" style="1" customWidth="1"/>
    <col min="12800" max="12800" width="12.796875" style="1" customWidth="1"/>
    <col min="12801" max="12801" width="1.8984375" style="1" customWidth="1"/>
    <col min="12802" max="12803" width="5.8984375" style="1" customWidth="1"/>
    <col min="12804" max="12805" width="7.8984375" style="1" customWidth="1"/>
    <col min="12806" max="12806" width="14.796875" style="1" customWidth="1"/>
    <col min="12807" max="13040" width="8.796875" style="1"/>
    <col min="13041" max="13041" width="2.8984375" style="1" customWidth="1"/>
    <col min="13042" max="13042" width="21.69921875" style="1" customWidth="1"/>
    <col min="13043" max="13043" width="2.09765625" style="1" customWidth="1"/>
    <col min="13044" max="13044" width="7.8984375" style="1" customWidth="1"/>
    <col min="13045" max="13045" width="2.09765625" style="1" customWidth="1"/>
    <col min="13046" max="13046" width="12.796875" style="1" customWidth="1"/>
    <col min="13047" max="13047" width="2.09765625" style="1" customWidth="1"/>
    <col min="13048" max="13048" width="12.796875" style="1" customWidth="1"/>
    <col min="13049" max="13049" width="2.09765625" style="1" customWidth="1"/>
    <col min="13050" max="13050" width="23.69921875" style="1" customWidth="1"/>
    <col min="13051" max="13051" width="2.09765625" style="1" customWidth="1"/>
    <col min="13052" max="13052" width="7.09765625" style="1" customWidth="1"/>
    <col min="13053" max="13053" width="2.09765625" style="1" customWidth="1"/>
    <col min="13054" max="13054" width="12.796875" style="1" customWidth="1"/>
    <col min="13055" max="13055" width="2.09765625" style="1" customWidth="1"/>
    <col min="13056" max="13056" width="12.796875" style="1" customWidth="1"/>
    <col min="13057" max="13057" width="1.8984375" style="1" customWidth="1"/>
    <col min="13058" max="13059" width="5.8984375" style="1" customWidth="1"/>
    <col min="13060" max="13061" width="7.8984375" style="1" customWidth="1"/>
    <col min="13062" max="13062" width="14.796875" style="1" customWidth="1"/>
    <col min="13063" max="13296" width="8.796875" style="1"/>
    <col min="13297" max="13297" width="2.8984375" style="1" customWidth="1"/>
    <col min="13298" max="13298" width="21.69921875" style="1" customWidth="1"/>
    <col min="13299" max="13299" width="2.09765625" style="1" customWidth="1"/>
    <col min="13300" max="13300" width="7.8984375" style="1" customWidth="1"/>
    <col min="13301" max="13301" width="2.09765625" style="1" customWidth="1"/>
    <col min="13302" max="13302" width="12.796875" style="1" customWidth="1"/>
    <col min="13303" max="13303" width="2.09765625" style="1" customWidth="1"/>
    <col min="13304" max="13304" width="12.796875" style="1" customWidth="1"/>
    <col min="13305" max="13305" width="2.09765625" style="1" customWidth="1"/>
    <col min="13306" max="13306" width="23.69921875" style="1" customWidth="1"/>
    <col min="13307" max="13307" width="2.09765625" style="1" customWidth="1"/>
    <col min="13308" max="13308" width="7.09765625" style="1" customWidth="1"/>
    <col min="13309" max="13309" width="2.09765625" style="1" customWidth="1"/>
    <col min="13310" max="13310" width="12.796875" style="1" customWidth="1"/>
    <col min="13311" max="13311" width="2.09765625" style="1" customWidth="1"/>
    <col min="13312" max="13312" width="12.796875" style="1" customWidth="1"/>
    <col min="13313" max="13313" width="1.8984375" style="1" customWidth="1"/>
    <col min="13314" max="13315" width="5.8984375" style="1" customWidth="1"/>
    <col min="13316" max="13317" width="7.8984375" style="1" customWidth="1"/>
    <col min="13318" max="13318" width="14.796875" style="1" customWidth="1"/>
    <col min="13319" max="13552" width="8.796875" style="1"/>
    <col min="13553" max="13553" width="2.8984375" style="1" customWidth="1"/>
    <col min="13554" max="13554" width="21.69921875" style="1" customWidth="1"/>
    <col min="13555" max="13555" width="2.09765625" style="1" customWidth="1"/>
    <col min="13556" max="13556" width="7.8984375" style="1" customWidth="1"/>
    <col min="13557" max="13557" width="2.09765625" style="1" customWidth="1"/>
    <col min="13558" max="13558" width="12.796875" style="1" customWidth="1"/>
    <col min="13559" max="13559" width="2.09765625" style="1" customWidth="1"/>
    <col min="13560" max="13560" width="12.796875" style="1" customWidth="1"/>
    <col min="13561" max="13561" width="2.09765625" style="1" customWidth="1"/>
    <col min="13562" max="13562" width="23.69921875" style="1" customWidth="1"/>
    <col min="13563" max="13563" width="2.09765625" style="1" customWidth="1"/>
    <col min="13564" max="13564" width="7.09765625" style="1" customWidth="1"/>
    <col min="13565" max="13565" width="2.09765625" style="1" customWidth="1"/>
    <col min="13566" max="13566" width="12.796875" style="1" customWidth="1"/>
    <col min="13567" max="13567" width="2.09765625" style="1" customWidth="1"/>
    <col min="13568" max="13568" width="12.796875" style="1" customWidth="1"/>
    <col min="13569" max="13569" width="1.8984375" style="1" customWidth="1"/>
    <col min="13570" max="13571" width="5.8984375" style="1" customWidth="1"/>
    <col min="13572" max="13573" width="7.8984375" style="1" customWidth="1"/>
    <col min="13574" max="13574" width="14.796875" style="1" customWidth="1"/>
    <col min="13575" max="13808" width="8.796875" style="1"/>
    <col min="13809" max="13809" width="2.8984375" style="1" customWidth="1"/>
    <col min="13810" max="13810" width="21.69921875" style="1" customWidth="1"/>
    <col min="13811" max="13811" width="2.09765625" style="1" customWidth="1"/>
    <col min="13812" max="13812" width="7.8984375" style="1" customWidth="1"/>
    <col min="13813" max="13813" width="2.09765625" style="1" customWidth="1"/>
    <col min="13814" max="13814" width="12.796875" style="1" customWidth="1"/>
    <col min="13815" max="13815" width="2.09765625" style="1" customWidth="1"/>
    <col min="13816" max="13816" width="12.796875" style="1" customWidth="1"/>
    <col min="13817" max="13817" width="2.09765625" style="1" customWidth="1"/>
    <col min="13818" max="13818" width="23.69921875" style="1" customWidth="1"/>
    <col min="13819" max="13819" width="2.09765625" style="1" customWidth="1"/>
    <col min="13820" max="13820" width="7.09765625" style="1" customWidth="1"/>
    <col min="13821" max="13821" width="2.09765625" style="1" customWidth="1"/>
    <col min="13822" max="13822" width="12.796875" style="1" customWidth="1"/>
    <col min="13823" max="13823" width="2.09765625" style="1" customWidth="1"/>
    <col min="13824" max="13824" width="12.796875" style="1" customWidth="1"/>
    <col min="13825" max="13825" width="1.8984375" style="1" customWidth="1"/>
    <col min="13826" max="13827" width="5.8984375" style="1" customWidth="1"/>
    <col min="13828" max="13829" width="7.8984375" style="1" customWidth="1"/>
    <col min="13830" max="13830" width="14.796875" style="1" customWidth="1"/>
    <col min="13831" max="14064" width="8.796875" style="1"/>
    <col min="14065" max="14065" width="2.8984375" style="1" customWidth="1"/>
    <col min="14066" max="14066" width="21.69921875" style="1" customWidth="1"/>
    <col min="14067" max="14067" width="2.09765625" style="1" customWidth="1"/>
    <col min="14068" max="14068" width="7.8984375" style="1" customWidth="1"/>
    <col min="14069" max="14069" width="2.09765625" style="1" customWidth="1"/>
    <col min="14070" max="14070" width="12.796875" style="1" customWidth="1"/>
    <col min="14071" max="14071" width="2.09765625" style="1" customWidth="1"/>
    <col min="14072" max="14072" width="12.796875" style="1" customWidth="1"/>
    <col min="14073" max="14073" width="2.09765625" style="1" customWidth="1"/>
    <col min="14074" max="14074" width="23.69921875" style="1" customWidth="1"/>
    <col min="14075" max="14075" width="2.09765625" style="1" customWidth="1"/>
    <col min="14076" max="14076" width="7.09765625" style="1" customWidth="1"/>
    <col min="14077" max="14077" width="2.09765625" style="1" customWidth="1"/>
    <col min="14078" max="14078" width="12.796875" style="1" customWidth="1"/>
    <col min="14079" max="14079" width="2.09765625" style="1" customWidth="1"/>
    <col min="14080" max="14080" width="12.796875" style="1" customWidth="1"/>
    <col min="14081" max="14081" width="1.8984375" style="1" customWidth="1"/>
    <col min="14082" max="14083" width="5.8984375" style="1" customWidth="1"/>
    <col min="14084" max="14085" width="7.8984375" style="1" customWidth="1"/>
    <col min="14086" max="14086" width="14.796875" style="1" customWidth="1"/>
    <col min="14087" max="14320" width="8.796875" style="1"/>
    <col min="14321" max="14321" width="2.8984375" style="1" customWidth="1"/>
    <col min="14322" max="14322" width="21.69921875" style="1" customWidth="1"/>
    <col min="14323" max="14323" width="2.09765625" style="1" customWidth="1"/>
    <col min="14324" max="14324" width="7.8984375" style="1" customWidth="1"/>
    <col min="14325" max="14325" width="2.09765625" style="1" customWidth="1"/>
    <col min="14326" max="14326" width="12.796875" style="1" customWidth="1"/>
    <col min="14327" max="14327" width="2.09765625" style="1" customWidth="1"/>
    <col min="14328" max="14328" width="12.796875" style="1" customWidth="1"/>
    <col min="14329" max="14329" width="2.09765625" style="1" customWidth="1"/>
    <col min="14330" max="14330" width="23.69921875" style="1" customWidth="1"/>
    <col min="14331" max="14331" width="2.09765625" style="1" customWidth="1"/>
    <col min="14332" max="14332" width="7.09765625" style="1" customWidth="1"/>
    <col min="14333" max="14333" width="2.09765625" style="1" customWidth="1"/>
    <col min="14334" max="14334" width="12.796875" style="1" customWidth="1"/>
    <col min="14335" max="14335" width="2.09765625" style="1" customWidth="1"/>
    <col min="14336" max="14336" width="12.796875" style="1" customWidth="1"/>
    <col min="14337" max="14337" width="1.8984375" style="1" customWidth="1"/>
    <col min="14338" max="14339" width="5.8984375" style="1" customWidth="1"/>
    <col min="14340" max="14341" width="7.8984375" style="1" customWidth="1"/>
    <col min="14342" max="14342" width="14.796875" style="1" customWidth="1"/>
    <col min="14343" max="14576" width="8.796875" style="1"/>
    <col min="14577" max="14577" width="2.8984375" style="1" customWidth="1"/>
    <col min="14578" max="14578" width="21.69921875" style="1" customWidth="1"/>
    <col min="14579" max="14579" width="2.09765625" style="1" customWidth="1"/>
    <col min="14580" max="14580" width="7.8984375" style="1" customWidth="1"/>
    <col min="14581" max="14581" width="2.09765625" style="1" customWidth="1"/>
    <col min="14582" max="14582" width="12.796875" style="1" customWidth="1"/>
    <col min="14583" max="14583" width="2.09765625" style="1" customWidth="1"/>
    <col min="14584" max="14584" width="12.796875" style="1" customWidth="1"/>
    <col min="14585" max="14585" width="2.09765625" style="1" customWidth="1"/>
    <col min="14586" max="14586" width="23.69921875" style="1" customWidth="1"/>
    <col min="14587" max="14587" width="2.09765625" style="1" customWidth="1"/>
    <col min="14588" max="14588" width="7.09765625" style="1" customWidth="1"/>
    <col min="14589" max="14589" width="2.09765625" style="1" customWidth="1"/>
    <col min="14590" max="14590" width="12.796875" style="1" customWidth="1"/>
    <col min="14591" max="14591" width="2.09765625" style="1" customWidth="1"/>
    <col min="14592" max="14592" width="12.796875" style="1" customWidth="1"/>
    <col min="14593" max="14593" width="1.8984375" style="1" customWidth="1"/>
    <col min="14594" max="14595" width="5.8984375" style="1" customWidth="1"/>
    <col min="14596" max="14597" width="7.8984375" style="1" customWidth="1"/>
    <col min="14598" max="14598" width="14.796875" style="1" customWidth="1"/>
    <col min="14599" max="14832" width="8.796875" style="1"/>
    <col min="14833" max="14833" width="2.8984375" style="1" customWidth="1"/>
    <col min="14834" max="14834" width="21.69921875" style="1" customWidth="1"/>
    <col min="14835" max="14835" width="2.09765625" style="1" customWidth="1"/>
    <col min="14836" max="14836" width="7.8984375" style="1" customWidth="1"/>
    <col min="14837" max="14837" width="2.09765625" style="1" customWidth="1"/>
    <col min="14838" max="14838" width="12.796875" style="1" customWidth="1"/>
    <col min="14839" max="14839" width="2.09765625" style="1" customWidth="1"/>
    <col min="14840" max="14840" width="12.796875" style="1" customWidth="1"/>
    <col min="14841" max="14841" width="2.09765625" style="1" customWidth="1"/>
    <col min="14842" max="14842" width="23.69921875" style="1" customWidth="1"/>
    <col min="14843" max="14843" width="2.09765625" style="1" customWidth="1"/>
    <col min="14844" max="14844" width="7.09765625" style="1" customWidth="1"/>
    <col min="14845" max="14845" width="2.09765625" style="1" customWidth="1"/>
    <col min="14846" max="14846" width="12.796875" style="1" customWidth="1"/>
    <col min="14847" max="14847" width="2.09765625" style="1" customWidth="1"/>
    <col min="14848" max="14848" width="12.796875" style="1" customWidth="1"/>
    <col min="14849" max="14849" width="1.8984375" style="1" customWidth="1"/>
    <col min="14850" max="14851" width="5.8984375" style="1" customWidth="1"/>
    <col min="14852" max="14853" width="7.8984375" style="1" customWidth="1"/>
    <col min="14854" max="14854" width="14.796875" style="1" customWidth="1"/>
    <col min="14855" max="15088" width="8.796875" style="1"/>
    <col min="15089" max="15089" width="2.8984375" style="1" customWidth="1"/>
    <col min="15090" max="15090" width="21.69921875" style="1" customWidth="1"/>
    <col min="15091" max="15091" width="2.09765625" style="1" customWidth="1"/>
    <col min="15092" max="15092" width="7.8984375" style="1" customWidth="1"/>
    <col min="15093" max="15093" width="2.09765625" style="1" customWidth="1"/>
    <col min="15094" max="15094" width="12.796875" style="1" customWidth="1"/>
    <col min="15095" max="15095" width="2.09765625" style="1" customWidth="1"/>
    <col min="15096" max="15096" width="12.796875" style="1" customWidth="1"/>
    <col min="15097" max="15097" width="2.09765625" style="1" customWidth="1"/>
    <col min="15098" max="15098" width="23.69921875" style="1" customWidth="1"/>
    <col min="15099" max="15099" width="2.09765625" style="1" customWidth="1"/>
    <col min="15100" max="15100" width="7.09765625" style="1" customWidth="1"/>
    <col min="15101" max="15101" width="2.09765625" style="1" customWidth="1"/>
    <col min="15102" max="15102" width="12.796875" style="1" customWidth="1"/>
    <col min="15103" max="15103" width="2.09765625" style="1" customWidth="1"/>
    <col min="15104" max="15104" width="12.796875" style="1" customWidth="1"/>
    <col min="15105" max="15105" width="1.8984375" style="1" customWidth="1"/>
    <col min="15106" max="15107" width="5.8984375" style="1" customWidth="1"/>
    <col min="15108" max="15109" width="7.8984375" style="1" customWidth="1"/>
    <col min="15110" max="15110" width="14.796875" style="1" customWidth="1"/>
    <col min="15111" max="15344" width="8.796875" style="1"/>
    <col min="15345" max="15345" width="2.8984375" style="1" customWidth="1"/>
    <col min="15346" max="15346" width="21.69921875" style="1" customWidth="1"/>
    <col min="15347" max="15347" width="2.09765625" style="1" customWidth="1"/>
    <col min="15348" max="15348" width="7.8984375" style="1" customWidth="1"/>
    <col min="15349" max="15349" width="2.09765625" style="1" customWidth="1"/>
    <col min="15350" max="15350" width="12.796875" style="1" customWidth="1"/>
    <col min="15351" max="15351" width="2.09765625" style="1" customWidth="1"/>
    <col min="15352" max="15352" width="12.796875" style="1" customWidth="1"/>
    <col min="15353" max="15353" width="2.09765625" style="1" customWidth="1"/>
    <col min="15354" max="15354" width="23.69921875" style="1" customWidth="1"/>
    <col min="15355" max="15355" width="2.09765625" style="1" customWidth="1"/>
    <col min="15356" max="15356" width="7.09765625" style="1" customWidth="1"/>
    <col min="15357" max="15357" width="2.09765625" style="1" customWidth="1"/>
    <col min="15358" max="15358" width="12.796875" style="1" customWidth="1"/>
    <col min="15359" max="15359" width="2.09765625" style="1" customWidth="1"/>
    <col min="15360" max="15360" width="12.796875" style="1" customWidth="1"/>
    <col min="15361" max="15361" width="1.8984375" style="1" customWidth="1"/>
    <col min="15362" max="15363" width="5.8984375" style="1" customWidth="1"/>
    <col min="15364" max="15365" width="7.8984375" style="1" customWidth="1"/>
    <col min="15366" max="15366" width="14.796875" style="1" customWidth="1"/>
    <col min="15367" max="15600" width="8.796875" style="1"/>
    <col min="15601" max="15601" width="2.8984375" style="1" customWidth="1"/>
    <col min="15602" max="15602" width="21.69921875" style="1" customWidth="1"/>
    <col min="15603" max="15603" width="2.09765625" style="1" customWidth="1"/>
    <col min="15604" max="15604" width="7.8984375" style="1" customWidth="1"/>
    <col min="15605" max="15605" width="2.09765625" style="1" customWidth="1"/>
    <col min="15606" max="15606" width="12.796875" style="1" customWidth="1"/>
    <col min="15607" max="15607" width="2.09765625" style="1" customWidth="1"/>
    <col min="15608" max="15608" width="12.796875" style="1" customWidth="1"/>
    <col min="15609" max="15609" width="2.09765625" style="1" customWidth="1"/>
    <col min="15610" max="15610" width="23.69921875" style="1" customWidth="1"/>
    <col min="15611" max="15611" width="2.09765625" style="1" customWidth="1"/>
    <col min="15612" max="15612" width="7.09765625" style="1" customWidth="1"/>
    <col min="15613" max="15613" width="2.09765625" style="1" customWidth="1"/>
    <col min="15614" max="15614" width="12.796875" style="1" customWidth="1"/>
    <col min="15615" max="15615" width="2.09765625" style="1" customWidth="1"/>
    <col min="15616" max="15616" width="12.796875" style="1" customWidth="1"/>
    <col min="15617" max="15617" width="1.8984375" style="1" customWidth="1"/>
    <col min="15618" max="15619" width="5.8984375" style="1" customWidth="1"/>
    <col min="15620" max="15621" width="7.8984375" style="1" customWidth="1"/>
    <col min="15622" max="15622" width="14.796875" style="1" customWidth="1"/>
    <col min="15623" max="15856" width="8.796875" style="1"/>
    <col min="15857" max="15857" width="2.8984375" style="1" customWidth="1"/>
    <col min="15858" max="15858" width="21.69921875" style="1" customWidth="1"/>
    <col min="15859" max="15859" width="2.09765625" style="1" customWidth="1"/>
    <col min="15860" max="15860" width="7.8984375" style="1" customWidth="1"/>
    <col min="15861" max="15861" width="2.09765625" style="1" customWidth="1"/>
    <col min="15862" max="15862" width="12.796875" style="1" customWidth="1"/>
    <col min="15863" max="15863" width="2.09765625" style="1" customWidth="1"/>
    <col min="15864" max="15864" width="12.796875" style="1" customWidth="1"/>
    <col min="15865" max="15865" width="2.09765625" style="1" customWidth="1"/>
    <col min="15866" max="15866" width="23.69921875" style="1" customWidth="1"/>
    <col min="15867" max="15867" width="2.09765625" style="1" customWidth="1"/>
    <col min="15868" max="15868" width="7.09765625" style="1" customWidth="1"/>
    <col min="15869" max="15869" width="2.09765625" style="1" customWidth="1"/>
    <col min="15870" max="15870" width="12.796875" style="1" customWidth="1"/>
    <col min="15871" max="15871" width="2.09765625" style="1" customWidth="1"/>
    <col min="15872" max="15872" width="12.796875" style="1" customWidth="1"/>
    <col min="15873" max="15873" width="1.8984375" style="1" customWidth="1"/>
    <col min="15874" max="15875" width="5.8984375" style="1" customWidth="1"/>
    <col min="15876" max="15877" width="7.8984375" style="1" customWidth="1"/>
    <col min="15878" max="15878" width="14.796875" style="1" customWidth="1"/>
    <col min="15879" max="16112" width="8.796875" style="1"/>
    <col min="16113" max="16113" width="2.8984375" style="1" customWidth="1"/>
    <col min="16114" max="16114" width="21.69921875" style="1" customWidth="1"/>
    <col min="16115" max="16115" width="2.09765625" style="1" customWidth="1"/>
    <col min="16116" max="16116" width="7.8984375" style="1" customWidth="1"/>
    <col min="16117" max="16117" width="2.09765625" style="1" customWidth="1"/>
    <col min="16118" max="16118" width="12.796875" style="1" customWidth="1"/>
    <col min="16119" max="16119" width="2.09765625" style="1" customWidth="1"/>
    <col min="16120" max="16120" width="12.796875" style="1" customWidth="1"/>
    <col min="16121" max="16121" width="2.09765625" style="1" customWidth="1"/>
    <col min="16122" max="16122" width="23.69921875" style="1" customWidth="1"/>
    <col min="16123" max="16123" width="2.09765625" style="1" customWidth="1"/>
    <col min="16124" max="16124" width="7.09765625" style="1" customWidth="1"/>
    <col min="16125" max="16125" width="2.09765625" style="1" customWidth="1"/>
    <col min="16126" max="16126" width="12.796875" style="1" customWidth="1"/>
    <col min="16127" max="16127" width="2.09765625" style="1" customWidth="1"/>
    <col min="16128" max="16128" width="12.796875" style="1" customWidth="1"/>
    <col min="16129" max="16129" width="1.8984375" style="1" customWidth="1"/>
    <col min="16130" max="16131" width="5.8984375" style="1" customWidth="1"/>
    <col min="16132" max="16133" width="7.8984375" style="1" customWidth="1"/>
    <col min="16134" max="16134" width="14.796875" style="1" customWidth="1"/>
    <col min="16135" max="16382" width="8.796875" style="1"/>
    <col min="16383" max="16384" width="9" style="1" customWidth="1"/>
  </cols>
  <sheetData>
    <row r="1" spans="1:15" ht="18.600000000000001" x14ac:dyDescent="0.5">
      <c r="A1" s="82" t="str">
        <f>'صورت وضعیت مالی(ترازنامه)'!A1:J1</f>
        <v>شرکت گلبرگ</v>
      </c>
      <c r="B1" s="82"/>
      <c r="C1" s="82"/>
      <c r="D1" s="82"/>
      <c r="E1" s="82"/>
      <c r="F1" s="82"/>
      <c r="G1" s="82"/>
      <c r="H1" s="82"/>
      <c r="I1" s="82"/>
      <c r="J1" s="82"/>
    </row>
    <row r="2" spans="1:15" ht="18.600000000000001" x14ac:dyDescent="0.5">
      <c r="A2" s="82" t="str">
        <f>'صورت وضعیت مالی(ترازنامه)'!A2:J2</f>
        <v>صورت وضعیت مالی</v>
      </c>
      <c r="B2" s="82"/>
      <c r="C2" s="82"/>
      <c r="D2" s="82"/>
      <c r="E2" s="82"/>
      <c r="F2" s="82"/>
      <c r="G2" s="82"/>
      <c r="H2" s="82"/>
      <c r="I2" s="82"/>
      <c r="J2" s="82"/>
    </row>
    <row r="3" spans="1:15" ht="18.600000000000001" x14ac:dyDescent="0.5">
      <c r="A3" s="82" t="str">
        <f>'صورت وضعیت مالی(ترازنامه)'!A3:J3</f>
        <v>در تاریخ 29 اسفند 1398</v>
      </c>
      <c r="B3" s="82"/>
      <c r="C3" s="82"/>
      <c r="D3" s="82"/>
      <c r="E3" s="82"/>
      <c r="F3" s="82"/>
      <c r="G3" s="82"/>
      <c r="H3" s="82"/>
      <c r="I3" s="82"/>
      <c r="J3" s="82"/>
    </row>
    <row r="4" spans="1:15" s="7" customFormat="1" ht="16.2" x14ac:dyDescent="0.5">
      <c r="A4" s="2"/>
      <c r="B4" s="2"/>
      <c r="C4" s="2"/>
      <c r="D4" s="2"/>
      <c r="E4" s="2"/>
      <c r="F4" s="3"/>
      <c r="G4" s="5"/>
      <c r="H4" s="5" t="s">
        <v>1</v>
      </c>
      <c r="I4" s="5"/>
      <c r="J4" s="6"/>
      <c r="K4" s="46"/>
      <c r="L4" s="47"/>
    </row>
    <row r="5" spans="1:15" x14ac:dyDescent="0.5">
      <c r="A5" s="8"/>
      <c r="C5" s="9"/>
      <c r="D5" s="10" t="s">
        <v>35</v>
      </c>
      <c r="E5" s="9"/>
      <c r="F5" s="11" t="s">
        <v>56</v>
      </c>
      <c r="G5" s="12"/>
      <c r="H5" s="11" t="s">
        <v>57</v>
      </c>
      <c r="I5" s="12"/>
      <c r="K5" s="44" t="s">
        <v>61</v>
      </c>
      <c r="L5" s="45" t="s">
        <v>62</v>
      </c>
    </row>
    <row r="6" spans="1:15" s="7" customFormat="1" ht="16.2" x14ac:dyDescent="0.5">
      <c r="A6" s="2"/>
      <c r="B6" s="14" t="s">
        <v>36</v>
      </c>
      <c r="C6" s="2"/>
      <c r="D6" s="2"/>
      <c r="E6" s="2"/>
      <c r="F6" s="5" t="s">
        <v>37</v>
      </c>
      <c r="G6" s="5"/>
      <c r="H6" s="5" t="s">
        <v>37</v>
      </c>
      <c r="I6" s="4"/>
      <c r="J6" s="6"/>
      <c r="K6" s="46" t="s">
        <v>63</v>
      </c>
      <c r="L6" s="47" t="s">
        <v>64</v>
      </c>
    </row>
    <row r="7" spans="1:15" x14ac:dyDescent="0.5">
      <c r="A7" s="8"/>
      <c r="B7" s="14" t="s">
        <v>38</v>
      </c>
      <c r="C7" s="8"/>
      <c r="D7" s="8"/>
      <c r="E7" s="8"/>
      <c r="F7" s="15"/>
      <c r="G7" s="15"/>
      <c r="H7" s="15"/>
      <c r="I7" s="15"/>
    </row>
    <row r="8" spans="1:15" x14ac:dyDescent="0.5">
      <c r="A8" s="8"/>
      <c r="B8" s="16" t="s">
        <v>39</v>
      </c>
      <c r="C8" s="8"/>
      <c r="D8" s="12">
        <v>16</v>
      </c>
      <c r="E8" s="8"/>
      <c r="F8" s="15">
        <f>'صورت وضعیت مالی(ترازنامه)'!F8</f>
        <v>5000</v>
      </c>
      <c r="G8" s="15">
        <f>'صورت وضعیت مالی(ترازنامه)'!G8</f>
        <v>0</v>
      </c>
      <c r="H8" s="15">
        <f>'صورت وضعیت مالی(ترازنامه)'!H8</f>
        <v>4750</v>
      </c>
      <c r="I8" s="17"/>
      <c r="K8" s="77">
        <f>IF(H8&gt;0,(F8-H8)/H8,0)</f>
        <v>5.2631578947368418E-2</v>
      </c>
      <c r="L8" s="48">
        <f>IF(F8&gt;0,F8/$F$24,0)</f>
        <v>0.4</v>
      </c>
    </row>
    <row r="9" spans="1:15" x14ac:dyDescent="0.5">
      <c r="A9" s="8"/>
      <c r="B9" s="16" t="s">
        <v>40</v>
      </c>
      <c r="C9" s="8"/>
      <c r="D9" s="12">
        <v>17</v>
      </c>
      <c r="E9" s="8"/>
      <c r="F9" s="15">
        <f>'صورت وضعیت مالی(ترازنامه)'!F9</f>
        <v>600</v>
      </c>
      <c r="G9" s="15">
        <f>'صورت وضعیت مالی(ترازنامه)'!G9</f>
        <v>0</v>
      </c>
      <c r="H9" s="15">
        <f>'صورت وضعیت مالی(ترازنامه)'!H9</f>
        <v>600</v>
      </c>
      <c r="I9" s="18"/>
      <c r="K9" s="77">
        <f t="shared" ref="K9:K13" si="0">IF(H9&gt;0,(F9-H9)/H9,0)</f>
        <v>0</v>
      </c>
      <c r="L9" s="48">
        <f t="shared" ref="L9:L13" si="1">IF(F9&gt;0,F9/$F$24,0)</f>
        <v>4.8000000000000001E-2</v>
      </c>
    </row>
    <row r="10" spans="1:15" x14ac:dyDescent="0.5">
      <c r="A10" s="8"/>
      <c r="B10" s="16" t="s">
        <v>41</v>
      </c>
      <c r="C10" s="8"/>
      <c r="D10" s="12">
        <v>18</v>
      </c>
      <c r="E10" s="8"/>
      <c r="F10" s="15">
        <f>'صورت وضعیت مالی(ترازنامه)'!F10</f>
        <v>400</v>
      </c>
      <c r="G10" s="15">
        <f>'صورت وضعیت مالی(ترازنامه)'!G10</f>
        <v>0</v>
      </c>
      <c r="H10" s="15">
        <f>'صورت وضعیت مالی(ترازنامه)'!H10</f>
        <v>400</v>
      </c>
      <c r="I10" s="18"/>
      <c r="K10" s="77">
        <f t="shared" si="0"/>
        <v>0</v>
      </c>
      <c r="L10" s="48">
        <f t="shared" si="1"/>
        <v>3.2000000000000001E-2</v>
      </c>
    </row>
    <row r="11" spans="1:15" x14ac:dyDescent="0.5">
      <c r="A11" s="8"/>
      <c r="B11" s="16" t="s">
        <v>42</v>
      </c>
      <c r="C11" s="8"/>
      <c r="D11" s="12">
        <v>19</v>
      </c>
      <c r="E11" s="8"/>
      <c r="F11" s="15">
        <f>'صورت وضعیت مالی(ترازنامه)'!F11</f>
        <v>0</v>
      </c>
      <c r="G11" s="15">
        <f>'صورت وضعیت مالی(ترازنامه)'!G11</f>
        <v>0</v>
      </c>
      <c r="H11" s="15">
        <f>'صورت وضعیت مالی(ترازنامه)'!H11</f>
        <v>0</v>
      </c>
      <c r="I11" s="18"/>
      <c r="K11" s="77">
        <f t="shared" si="0"/>
        <v>0</v>
      </c>
      <c r="L11" s="48">
        <f t="shared" si="1"/>
        <v>0</v>
      </c>
      <c r="O11" s="43"/>
    </row>
    <row r="12" spans="1:15" x14ac:dyDescent="0.5">
      <c r="A12" s="8"/>
      <c r="B12" s="16" t="s">
        <v>2</v>
      </c>
      <c r="C12" s="8"/>
      <c r="D12" s="12">
        <v>20</v>
      </c>
      <c r="E12" s="8"/>
      <c r="F12" s="15">
        <f>'صورت وضعیت مالی(ترازنامه)'!F12</f>
        <v>0</v>
      </c>
      <c r="G12" s="15">
        <f>'صورت وضعیت مالی(ترازنامه)'!G12</f>
        <v>0</v>
      </c>
      <c r="H12" s="15">
        <f>'صورت وضعیت مالی(ترازنامه)'!H12</f>
        <v>0</v>
      </c>
      <c r="I12" s="18"/>
      <c r="K12" s="77">
        <f t="shared" si="0"/>
        <v>0</v>
      </c>
      <c r="L12" s="48">
        <f t="shared" si="1"/>
        <v>0</v>
      </c>
    </row>
    <row r="13" spans="1:15" x14ac:dyDescent="0.5">
      <c r="A13" s="8"/>
      <c r="B13" s="7" t="s">
        <v>43</v>
      </c>
      <c r="C13" s="8"/>
      <c r="D13" s="12">
        <v>21</v>
      </c>
      <c r="E13" s="8"/>
      <c r="F13" s="15">
        <f>'صورت وضعیت مالی(ترازنامه)'!F13</f>
        <v>200</v>
      </c>
      <c r="G13" s="15">
        <f>'صورت وضعیت مالی(ترازنامه)'!G13</f>
        <v>0</v>
      </c>
      <c r="H13" s="15">
        <f>'صورت وضعیت مالی(ترازنامه)'!H13</f>
        <v>0</v>
      </c>
      <c r="I13" s="18"/>
      <c r="K13" s="77">
        <f t="shared" si="0"/>
        <v>0</v>
      </c>
      <c r="L13" s="48">
        <f t="shared" si="1"/>
        <v>1.6E-2</v>
      </c>
    </row>
    <row r="14" spans="1:15" x14ac:dyDescent="0.5">
      <c r="A14" s="8"/>
      <c r="B14" s="14" t="s">
        <v>44</v>
      </c>
      <c r="C14" s="8"/>
      <c r="D14" s="8"/>
      <c r="E14" s="8"/>
      <c r="F14" s="20">
        <f>SUM(F8:F13)</f>
        <v>6200</v>
      </c>
      <c r="G14" s="33"/>
      <c r="H14" s="20">
        <f>SUM(H8:H13)</f>
        <v>5750</v>
      </c>
      <c r="I14" s="21"/>
    </row>
    <row r="15" spans="1:15" x14ac:dyDescent="0.5">
      <c r="A15" s="8"/>
      <c r="B15" s="22" t="s">
        <v>45</v>
      </c>
      <c r="C15" s="8"/>
      <c r="D15" s="8"/>
      <c r="E15" s="8"/>
      <c r="F15" s="19"/>
      <c r="G15" s="32"/>
      <c r="H15" s="18"/>
      <c r="I15" s="18"/>
    </row>
    <row r="16" spans="1:15" x14ac:dyDescent="0.5">
      <c r="A16" s="8"/>
      <c r="B16" s="16" t="s">
        <v>46</v>
      </c>
      <c r="C16" s="8"/>
      <c r="D16" s="12">
        <v>22</v>
      </c>
      <c r="E16" s="8"/>
      <c r="F16" s="15">
        <f>'صورت وضعیت مالی(ترازنامه)'!F16</f>
        <v>300</v>
      </c>
      <c r="G16" s="15">
        <f>'صورت وضعیت مالی(ترازنامه)'!G16</f>
        <v>0</v>
      </c>
      <c r="H16" s="15">
        <f>'صورت وضعیت مالی(ترازنامه)'!H16</f>
        <v>200</v>
      </c>
      <c r="I16" s="17"/>
      <c r="K16" s="77">
        <f t="shared" ref="K16:K20" si="2">IF(H16&gt;0,(F16-H16)/H16,0)</f>
        <v>0.5</v>
      </c>
      <c r="L16" s="48">
        <f>IF(F16&gt;0,F16/$F$24,0)</f>
        <v>2.4E-2</v>
      </c>
    </row>
    <row r="17" spans="1:12" x14ac:dyDescent="0.5">
      <c r="A17" s="8"/>
      <c r="B17" s="16" t="s">
        <v>47</v>
      </c>
      <c r="C17" s="8"/>
      <c r="D17" s="23">
        <v>23</v>
      </c>
      <c r="E17" s="8"/>
      <c r="F17" s="15">
        <f>'صورت وضعیت مالی(ترازنامه)'!F17</f>
        <v>2700</v>
      </c>
      <c r="G17" s="15">
        <f>'صورت وضعیت مالی(ترازنامه)'!G17</f>
        <v>0</v>
      </c>
      <c r="H17" s="15">
        <f>'صورت وضعیت مالی(ترازنامه)'!H17</f>
        <v>2500</v>
      </c>
      <c r="I17" s="17"/>
      <c r="K17" s="77">
        <f t="shared" si="2"/>
        <v>0.08</v>
      </c>
      <c r="L17" s="48">
        <f t="shared" ref="L17:L20" si="3">IF(F17&gt;0,F17/$F$24,0)</f>
        <v>0.216</v>
      </c>
    </row>
    <row r="18" spans="1:12" x14ac:dyDescent="0.5">
      <c r="A18" s="8"/>
      <c r="B18" s="16" t="s">
        <v>48</v>
      </c>
      <c r="C18" s="8"/>
      <c r="D18" s="12">
        <v>20</v>
      </c>
      <c r="E18" s="8"/>
      <c r="F18" s="15">
        <f>'صورت وضعیت مالی(ترازنامه)'!F18</f>
        <v>1800</v>
      </c>
      <c r="G18" s="15">
        <f>'صورت وضعیت مالی(ترازنامه)'!G18</f>
        <v>0</v>
      </c>
      <c r="H18" s="15">
        <f>'صورت وضعیت مالی(ترازنامه)'!H18</f>
        <v>1700</v>
      </c>
      <c r="I18" s="17"/>
      <c r="K18" s="77">
        <f t="shared" si="2"/>
        <v>5.8823529411764705E-2</v>
      </c>
      <c r="L18" s="48">
        <f t="shared" si="3"/>
        <v>0.14399999999999999</v>
      </c>
    </row>
    <row r="19" spans="1:12" x14ac:dyDescent="0.5">
      <c r="A19" s="8"/>
      <c r="B19" s="16" t="s">
        <v>49</v>
      </c>
      <c r="C19" s="8"/>
      <c r="D19" s="12">
        <v>24</v>
      </c>
      <c r="E19" s="8"/>
      <c r="F19" s="15">
        <f>'صورت وضعیت مالی(ترازنامه)'!F19</f>
        <v>300</v>
      </c>
      <c r="G19" s="15">
        <f>'صورت وضعیت مالی(ترازنامه)'!G19</f>
        <v>0</v>
      </c>
      <c r="H19" s="15">
        <f>'صورت وضعیت مالی(ترازنامه)'!H19</f>
        <v>250</v>
      </c>
      <c r="I19" s="17"/>
      <c r="K19" s="77">
        <f t="shared" si="2"/>
        <v>0.2</v>
      </c>
      <c r="L19" s="48">
        <f t="shared" si="3"/>
        <v>2.4E-2</v>
      </c>
    </row>
    <row r="20" spans="1:12" x14ac:dyDescent="0.5">
      <c r="A20" s="8"/>
      <c r="B20" s="16" t="s">
        <v>3</v>
      </c>
      <c r="C20" s="8"/>
      <c r="D20" s="12">
        <v>25</v>
      </c>
      <c r="E20" s="8"/>
      <c r="F20" s="24">
        <f>'صورت وضعیت مالی(ترازنامه)'!F20</f>
        <v>1200</v>
      </c>
      <c r="G20" s="32">
        <f>'صورت وضعیت مالی(ترازنامه)'!G20</f>
        <v>0</v>
      </c>
      <c r="H20" s="24">
        <f>'صورت وضعیت مالی(ترازنامه)'!H20</f>
        <v>1100</v>
      </c>
      <c r="I20" s="17"/>
      <c r="K20" s="77">
        <f t="shared" si="2"/>
        <v>9.0909090909090912E-2</v>
      </c>
      <c r="L20" s="48">
        <f t="shared" si="3"/>
        <v>9.6000000000000002E-2</v>
      </c>
    </row>
    <row r="21" spans="1:12" x14ac:dyDescent="0.5">
      <c r="A21" s="8"/>
      <c r="B21" s="14"/>
      <c r="C21" s="8"/>
      <c r="D21" s="12"/>
      <c r="E21" s="8"/>
      <c r="F21" s="25">
        <f>SUM(F16:F20)</f>
        <v>6300</v>
      </c>
      <c r="G21" s="25">
        <f>SUM(G16:G20)</f>
        <v>0</v>
      </c>
      <c r="H21" s="25">
        <f>SUM(H16:H20)</f>
        <v>5750</v>
      </c>
      <c r="I21" s="25">
        <f>SUM(I16:I20)</f>
        <v>0</v>
      </c>
    </row>
    <row r="22" spans="1:12" x14ac:dyDescent="0.5">
      <c r="A22" s="8"/>
      <c r="B22" s="16" t="s">
        <v>4</v>
      </c>
      <c r="D22" s="12">
        <v>26</v>
      </c>
      <c r="F22" s="34">
        <f>'صورت وضعیت مالی(ترازنامه)'!F22</f>
        <v>0</v>
      </c>
      <c r="G22" s="35"/>
      <c r="H22" s="34">
        <f>'صورت وضعیت مالی(ترازنامه)'!H22</f>
        <v>0</v>
      </c>
      <c r="I22" s="26"/>
    </row>
    <row r="23" spans="1:12" x14ac:dyDescent="0.5">
      <c r="A23" s="8"/>
      <c r="B23" s="27" t="s">
        <v>50</v>
      </c>
      <c r="F23" s="34">
        <f>F22+F21</f>
        <v>6300</v>
      </c>
      <c r="G23" s="35">
        <f>SUM(G21:G22)</f>
        <v>0</v>
      </c>
      <c r="H23" s="34">
        <f>H22+H21</f>
        <v>5750</v>
      </c>
      <c r="I23" s="26">
        <f>SUM(I21:I22)</f>
        <v>0</v>
      </c>
    </row>
    <row r="24" spans="1:12" ht="17.399999999999999" thickBot="1" x14ac:dyDescent="0.55000000000000004">
      <c r="A24" s="8"/>
      <c r="B24" s="27" t="s">
        <v>5</v>
      </c>
      <c r="F24" s="36">
        <f>F23+F14</f>
        <v>12500</v>
      </c>
      <c r="H24" s="36">
        <f>H23+H14</f>
        <v>11500</v>
      </c>
    </row>
    <row r="25" spans="1:12" ht="17.399999999999999" thickTop="1" x14ac:dyDescent="0.5">
      <c r="A25" s="8"/>
      <c r="B25" s="27" t="s">
        <v>6</v>
      </c>
      <c r="D25" s="12"/>
      <c r="F25" s="38"/>
      <c r="G25" s="38"/>
      <c r="H25" s="38"/>
      <c r="I25" s="28"/>
    </row>
    <row r="26" spans="1:12" x14ac:dyDescent="0.5">
      <c r="A26" s="8"/>
      <c r="B26" s="27" t="s">
        <v>7</v>
      </c>
      <c r="D26" s="12"/>
      <c r="F26" s="38"/>
      <c r="G26" s="38"/>
      <c r="H26" s="38"/>
      <c r="I26" s="28"/>
    </row>
    <row r="27" spans="1:12" x14ac:dyDescent="0.5">
      <c r="A27" s="8"/>
      <c r="B27" s="7" t="s">
        <v>51</v>
      </c>
      <c r="D27" s="12">
        <v>27</v>
      </c>
      <c r="F27" s="38">
        <f>'صورت وضعیت مالی(ترازنامه)'!F27</f>
        <v>2900</v>
      </c>
      <c r="G27" s="38">
        <f>'صورت وضعیت مالی(ترازنامه)'!G27</f>
        <v>0</v>
      </c>
      <c r="H27" s="38">
        <f>'صورت وضعیت مالی(ترازنامه)'!H27</f>
        <v>2900</v>
      </c>
      <c r="I27" s="28"/>
      <c r="K27" s="77">
        <f t="shared" ref="K27:K36" si="4">IF(H27&gt;0,(F27-H27)/H27,0)</f>
        <v>0</v>
      </c>
      <c r="L27" s="48">
        <f>IF(F27&gt;0,F27/$F$55,0)</f>
        <v>0.23200000000000001</v>
      </c>
    </row>
    <row r="28" spans="1:12" x14ac:dyDescent="0.5">
      <c r="A28" s="8"/>
      <c r="B28" s="7" t="s">
        <v>8</v>
      </c>
      <c r="D28" s="12">
        <v>28</v>
      </c>
      <c r="F28" s="38">
        <f>'صورت وضعیت مالی(ترازنامه)'!F28</f>
        <v>0</v>
      </c>
      <c r="G28" s="38">
        <f>'صورت وضعیت مالی(ترازنامه)'!G28</f>
        <v>0</v>
      </c>
      <c r="H28" s="38">
        <f>'صورت وضعیت مالی(ترازنامه)'!H28</f>
        <v>0</v>
      </c>
      <c r="I28" s="28"/>
      <c r="K28" s="77">
        <f t="shared" si="4"/>
        <v>0</v>
      </c>
      <c r="L28" s="48">
        <f t="shared" ref="L28:L36" si="5">IF(F28&gt;0,F28/$F$55,0)</f>
        <v>0</v>
      </c>
    </row>
    <row r="29" spans="1:12" x14ac:dyDescent="0.5">
      <c r="A29" s="8"/>
      <c r="B29" s="7" t="s">
        <v>9</v>
      </c>
      <c r="D29" s="12">
        <v>29</v>
      </c>
      <c r="F29" s="38">
        <f>'صورت وضعیت مالی(ترازنامه)'!F29</f>
        <v>300</v>
      </c>
      <c r="G29" s="38">
        <f>'صورت وضعیت مالی(ترازنامه)'!G29</f>
        <v>0</v>
      </c>
      <c r="H29" s="38">
        <f>'صورت وضعیت مالی(ترازنامه)'!H29</f>
        <v>50</v>
      </c>
      <c r="I29" s="28"/>
      <c r="K29" s="77">
        <f t="shared" si="4"/>
        <v>5</v>
      </c>
      <c r="L29" s="48">
        <f t="shared" si="5"/>
        <v>2.4E-2</v>
      </c>
    </row>
    <row r="30" spans="1:12" x14ac:dyDescent="0.5">
      <c r="A30" s="8"/>
      <c r="B30" s="7" t="s">
        <v>10</v>
      </c>
      <c r="D30" s="12"/>
      <c r="F30" s="38">
        <f>'صورت وضعیت مالی(ترازنامه)'!F30</f>
        <v>0</v>
      </c>
      <c r="G30" s="38">
        <f>'صورت وضعیت مالی(ترازنامه)'!G30</f>
        <v>0</v>
      </c>
      <c r="H30" s="38">
        <f>'صورت وضعیت مالی(ترازنامه)'!H30</f>
        <v>0</v>
      </c>
      <c r="I30" s="28"/>
      <c r="K30" s="77">
        <f t="shared" si="4"/>
        <v>0</v>
      </c>
      <c r="L30" s="48">
        <f t="shared" si="5"/>
        <v>0</v>
      </c>
    </row>
    <row r="31" spans="1:12" x14ac:dyDescent="0.5">
      <c r="A31" s="8"/>
      <c r="B31" s="7" t="s">
        <v>52</v>
      </c>
      <c r="D31" s="12">
        <v>30</v>
      </c>
      <c r="F31" s="38">
        <f>'صورت وضعیت مالی(ترازنامه)'!F31</f>
        <v>200</v>
      </c>
      <c r="G31" s="38">
        <f>'صورت وضعیت مالی(ترازنامه)'!G31</f>
        <v>0</v>
      </c>
      <c r="H31" s="38">
        <f>'صورت وضعیت مالی(ترازنامه)'!H31</f>
        <v>200</v>
      </c>
      <c r="I31" s="28"/>
      <c r="K31" s="77">
        <f t="shared" si="4"/>
        <v>0</v>
      </c>
      <c r="L31" s="48">
        <f t="shared" si="5"/>
        <v>1.6E-2</v>
      </c>
    </row>
    <row r="32" spans="1:12" x14ac:dyDescent="0.5">
      <c r="A32" s="8"/>
      <c r="B32" s="7" t="s">
        <v>53</v>
      </c>
      <c r="C32" s="8"/>
      <c r="D32" s="12">
        <v>31</v>
      </c>
      <c r="E32" s="8"/>
      <c r="F32" s="38">
        <f>'صورت وضعیت مالی(ترازنامه)'!F32</f>
        <v>0</v>
      </c>
      <c r="G32" s="38">
        <f>'صورت وضعیت مالی(ترازنامه)'!G32</f>
        <v>0</v>
      </c>
      <c r="H32" s="38">
        <f>'صورت وضعیت مالی(ترازنامه)'!H32</f>
        <v>0</v>
      </c>
      <c r="I32" s="17"/>
      <c r="K32" s="77">
        <f t="shared" si="4"/>
        <v>0</v>
      </c>
      <c r="L32" s="48">
        <f t="shared" si="5"/>
        <v>0</v>
      </c>
    </row>
    <row r="33" spans="2:12" x14ac:dyDescent="0.5">
      <c r="B33" s="7" t="s">
        <v>11</v>
      </c>
      <c r="D33" s="29"/>
      <c r="F33" s="38">
        <f>'صورت وضعیت مالی(ترازنامه)'!F33</f>
        <v>0</v>
      </c>
      <c r="G33" s="38">
        <f>'صورت وضعیت مالی(ترازنامه)'!G33</f>
        <v>0</v>
      </c>
      <c r="H33" s="38">
        <f>'صورت وضعیت مالی(ترازنامه)'!H33</f>
        <v>0</v>
      </c>
      <c r="I33" s="28"/>
      <c r="K33" s="77">
        <f t="shared" si="4"/>
        <v>0</v>
      </c>
      <c r="L33" s="48">
        <f t="shared" si="5"/>
        <v>0</v>
      </c>
    </row>
    <row r="34" spans="2:12" x14ac:dyDescent="0.5">
      <c r="B34" s="7" t="s">
        <v>12</v>
      </c>
      <c r="D34" s="29">
        <v>32</v>
      </c>
      <c r="F34" s="38">
        <f>'صورت وضعیت مالی(ترازنامه)'!F34</f>
        <v>0</v>
      </c>
      <c r="G34" s="38">
        <f>'صورت وضعیت مالی(ترازنامه)'!G34</f>
        <v>0</v>
      </c>
      <c r="H34" s="38">
        <f>'صورت وضعیت مالی(ترازنامه)'!H34</f>
        <v>0</v>
      </c>
      <c r="I34" s="28"/>
      <c r="K34" s="77">
        <f t="shared" si="4"/>
        <v>0</v>
      </c>
      <c r="L34" s="48">
        <f t="shared" si="5"/>
        <v>0</v>
      </c>
    </row>
    <row r="35" spans="2:12" x14ac:dyDescent="0.5">
      <c r="B35" s="7" t="s">
        <v>13</v>
      </c>
      <c r="D35" s="29"/>
      <c r="F35" s="38">
        <f>'صورت وضعیت مالی(ترازنامه)'!F35</f>
        <v>3000</v>
      </c>
      <c r="G35" s="38">
        <f>'صورت وضعیت مالی(ترازنامه)'!G35</f>
        <v>0</v>
      </c>
      <c r="H35" s="38">
        <f>'صورت وضعیت مالی(ترازنامه)'!H35</f>
        <v>2700</v>
      </c>
      <c r="I35" s="28"/>
      <c r="K35" s="77">
        <f t="shared" si="4"/>
        <v>0.1111111111111111</v>
      </c>
      <c r="L35" s="48">
        <f t="shared" si="5"/>
        <v>0.24</v>
      </c>
    </row>
    <row r="36" spans="2:12" x14ac:dyDescent="0.5">
      <c r="B36" s="7" t="s">
        <v>14</v>
      </c>
      <c r="D36" s="12">
        <v>33</v>
      </c>
      <c r="F36" s="38">
        <f>'صورت وضعیت مالی(ترازنامه)'!F36</f>
        <v>0</v>
      </c>
      <c r="G36" s="38">
        <f>'صورت وضعیت مالی(ترازنامه)'!G36</f>
        <v>0</v>
      </c>
      <c r="H36" s="38">
        <f>'صورت وضعیت مالی(ترازنامه)'!H36</f>
        <v>0</v>
      </c>
      <c r="I36" s="28"/>
      <c r="K36" s="77">
        <f t="shared" si="4"/>
        <v>0</v>
      </c>
      <c r="L36" s="48">
        <f t="shared" si="5"/>
        <v>0</v>
      </c>
    </row>
    <row r="37" spans="2:12" x14ac:dyDescent="0.5">
      <c r="B37" s="30" t="s">
        <v>15</v>
      </c>
      <c r="D37" s="12"/>
      <c r="F37" s="40">
        <f>SUM(F27:F36)</f>
        <v>6400</v>
      </c>
      <c r="G37" s="38">
        <f>SUM(G27:G36)</f>
        <v>0</v>
      </c>
      <c r="H37" s="40">
        <f>SUM(H27:H36)</f>
        <v>5850</v>
      </c>
      <c r="I37" s="28"/>
    </row>
    <row r="38" spans="2:12" x14ac:dyDescent="0.5">
      <c r="B38" s="30" t="s">
        <v>16</v>
      </c>
      <c r="D38" s="12"/>
      <c r="F38" s="38"/>
      <c r="G38" s="38"/>
      <c r="H38" s="38"/>
      <c r="I38" s="28"/>
    </row>
    <row r="39" spans="2:12" x14ac:dyDescent="0.5">
      <c r="B39" s="30" t="s">
        <v>17</v>
      </c>
      <c r="D39" s="12"/>
      <c r="F39" s="38"/>
      <c r="G39" s="38"/>
      <c r="H39" s="38"/>
      <c r="I39" s="28"/>
    </row>
    <row r="40" spans="2:12" x14ac:dyDescent="0.5">
      <c r="B40" s="7" t="s">
        <v>18</v>
      </c>
      <c r="D40" s="12">
        <v>34</v>
      </c>
      <c r="F40" s="38">
        <f>'صورت وضعیت مالی(ترازنامه)'!F40</f>
        <v>500</v>
      </c>
      <c r="G40" s="38">
        <f>'صورت وضعیت مالی(ترازنامه)'!G40</f>
        <v>0</v>
      </c>
      <c r="H40" s="38">
        <f>'صورت وضعیت مالی(ترازنامه)'!H40</f>
        <v>100</v>
      </c>
      <c r="I40" s="28"/>
      <c r="K40" s="77">
        <f t="shared" ref="K40:K42" si="6">IF(H40&gt;0,(F40-H40)/H40,0)</f>
        <v>4</v>
      </c>
      <c r="L40" s="48">
        <f t="shared" ref="L40:L42" si="7">IF(F40&gt;0,F40/$F$55,0)</f>
        <v>0.04</v>
      </c>
    </row>
    <row r="41" spans="2:12" x14ac:dyDescent="0.5">
      <c r="B41" s="7" t="s">
        <v>19</v>
      </c>
      <c r="D41" s="12">
        <v>35</v>
      </c>
      <c r="F41" s="38">
        <f>'صورت وضعیت مالی(ترازنامه)'!F41</f>
        <v>2500</v>
      </c>
      <c r="G41" s="38">
        <f>'صورت وضعیت مالی(ترازنامه)'!G41</f>
        <v>0</v>
      </c>
      <c r="H41" s="38">
        <f>'صورت وضعیت مالی(ترازنامه)'!H41</f>
        <v>3100</v>
      </c>
      <c r="I41" s="28"/>
      <c r="K41" s="77">
        <f t="shared" si="6"/>
        <v>-0.19354838709677419</v>
      </c>
      <c r="L41" s="48">
        <f t="shared" si="7"/>
        <v>0.2</v>
      </c>
    </row>
    <row r="42" spans="2:12" x14ac:dyDescent="0.5">
      <c r="B42" s="7" t="s">
        <v>20</v>
      </c>
      <c r="D42" s="12">
        <v>36</v>
      </c>
      <c r="F42" s="38">
        <f>'صورت وضعیت مالی(ترازنامه)'!F42</f>
        <v>0</v>
      </c>
      <c r="G42" s="38">
        <f>'صورت وضعیت مالی(ترازنامه)'!G42</f>
        <v>0</v>
      </c>
      <c r="H42" s="38">
        <f>'صورت وضعیت مالی(ترازنامه)'!H42</f>
        <v>0</v>
      </c>
      <c r="I42" s="28"/>
      <c r="K42" s="77">
        <f t="shared" si="6"/>
        <v>0</v>
      </c>
      <c r="L42" s="48">
        <f t="shared" si="7"/>
        <v>0</v>
      </c>
    </row>
    <row r="43" spans="2:12" x14ac:dyDescent="0.5">
      <c r="B43" s="27" t="s">
        <v>21</v>
      </c>
      <c r="F43" s="40">
        <f>SUM(F40:F42)</f>
        <v>3000</v>
      </c>
      <c r="G43" s="38">
        <f>SUM(G40:G42)</f>
        <v>0</v>
      </c>
      <c r="H43" s="40">
        <f>SUM(H40:H42)</f>
        <v>3200</v>
      </c>
      <c r="I43" s="28"/>
    </row>
    <row r="44" spans="2:12" x14ac:dyDescent="0.5">
      <c r="B44" s="30" t="s">
        <v>22</v>
      </c>
      <c r="F44" s="38"/>
      <c r="G44" s="38"/>
      <c r="H44" s="38"/>
      <c r="I44" s="28"/>
    </row>
    <row r="45" spans="2:12" x14ac:dyDescent="0.5">
      <c r="B45" s="7" t="s">
        <v>23</v>
      </c>
      <c r="D45" s="12">
        <v>34</v>
      </c>
      <c r="F45" s="38">
        <f>'صورت وضعیت مالی(ترازنامه)'!F45</f>
        <v>1600</v>
      </c>
      <c r="G45" s="38">
        <f>'صورت وضعیت مالی(ترازنامه)'!G45</f>
        <v>0</v>
      </c>
      <c r="H45" s="38">
        <f>'صورت وضعیت مالی(ترازنامه)'!H45</f>
        <v>1150</v>
      </c>
      <c r="I45" s="28"/>
      <c r="K45" s="77">
        <f t="shared" ref="K45:K50" si="8">IF(H45&gt;0,(F45-H45)/H45,0)</f>
        <v>0.39130434782608697</v>
      </c>
      <c r="L45" s="48">
        <f t="shared" ref="L45:L50" si="9">IF(F45&gt;0,F45/$F$55,0)</f>
        <v>0.128</v>
      </c>
    </row>
    <row r="46" spans="2:12" x14ac:dyDescent="0.5">
      <c r="B46" s="7" t="s">
        <v>24</v>
      </c>
      <c r="D46" s="12">
        <v>37</v>
      </c>
      <c r="F46" s="38">
        <f>'صورت وضعیت مالی(ترازنامه)'!F46</f>
        <v>250</v>
      </c>
      <c r="G46" s="38">
        <f>'صورت وضعیت مالی(ترازنامه)'!G46</f>
        <v>0</v>
      </c>
      <c r="H46" s="38">
        <f>'صورت وضعیت مالی(ترازنامه)'!H46</f>
        <v>300</v>
      </c>
      <c r="I46" s="28"/>
      <c r="K46" s="77">
        <f t="shared" si="8"/>
        <v>-0.16666666666666666</v>
      </c>
      <c r="L46" s="48">
        <f t="shared" si="9"/>
        <v>0.02</v>
      </c>
    </row>
    <row r="47" spans="2:12" x14ac:dyDescent="0.5">
      <c r="B47" s="7" t="s">
        <v>25</v>
      </c>
      <c r="D47" s="12">
        <v>38</v>
      </c>
      <c r="F47" s="38">
        <f>'صورت وضعیت مالی(ترازنامه)'!F47</f>
        <v>150</v>
      </c>
      <c r="G47" s="38">
        <f>'صورت وضعیت مالی(ترازنامه)'!G47</f>
        <v>0</v>
      </c>
      <c r="H47" s="38">
        <f>'صورت وضعیت مالی(ترازنامه)'!H47</f>
        <v>0</v>
      </c>
      <c r="I47" s="28"/>
      <c r="K47" s="77">
        <f t="shared" si="8"/>
        <v>0</v>
      </c>
      <c r="L47" s="48">
        <f t="shared" si="9"/>
        <v>1.2E-2</v>
      </c>
    </row>
    <row r="48" spans="2:12" x14ac:dyDescent="0.5">
      <c r="B48" s="7" t="s">
        <v>26</v>
      </c>
      <c r="D48" s="12">
        <v>35</v>
      </c>
      <c r="F48" s="38">
        <f>'صورت وضعیت مالی(ترازنامه)'!F48</f>
        <v>200</v>
      </c>
      <c r="G48" s="38">
        <f>'صورت وضعیت مالی(ترازنامه)'!G48</f>
        <v>0</v>
      </c>
      <c r="H48" s="38">
        <f>'صورت وضعیت مالی(ترازنامه)'!H48</f>
        <v>0</v>
      </c>
      <c r="I48" s="28"/>
      <c r="K48" s="77">
        <f t="shared" si="8"/>
        <v>0</v>
      </c>
      <c r="L48" s="48">
        <f t="shared" si="9"/>
        <v>1.6E-2</v>
      </c>
    </row>
    <row r="49" spans="1:12" x14ac:dyDescent="0.5">
      <c r="B49" s="7" t="s">
        <v>27</v>
      </c>
      <c r="D49" s="12">
        <v>39</v>
      </c>
      <c r="F49" s="38">
        <f>'صورت وضعیت مالی(ترازنامه)'!F49</f>
        <v>0</v>
      </c>
      <c r="G49" s="38">
        <f>'صورت وضعیت مالی(ترازنامه)'!G49</f>
        <v>0</v>
      </c>
      <c r="H49" s="38">
        <f>'صورت وضعیت مالی(ترازنامه)'!H49</f>
        <v>150</v>
      </c>
      <c r="I49" s="28"/>
      <c r="K49" s="77">
        <f t="shared" si="8"/>
        <v>-1</v>
      </c>
      <c r="L49" s="48">
        <f t="shared" si="9"/>
        <v>0</v>
      </c>
    </row>
    <row r="50" spans="1:12" x14ac:dyDescent="0.5">
      <c r="B50" s="7" t="s">
        <v>28</v>
      </c>
      <c r="D50" s="12">
        <v>40</v>
      </c>
      <c r="F50" s="39">
        <f>'صورت وضعیت مالی(ترازنامه)'!F50</f>
        <v>700</v>
      </c>
      <c r="G50" s="38">
        <f>'صورت وضعیت مالی(ترازنامه)'!G50</f>
        <v>0</v>
      </c>
      <c r="H50" s="39">
        <f>'صورت وضعیت مالی(ترازنامه)'!H50</f>
        <v>850</v>
      </c>
      <c r="I50" s="28"/>
      <c r="K50" s="77">
        <f t="shared" si="8"/>
        <v>-0.17647058823529413</v>
      </c>
      <c r="L50" s="48">
        <f t="shared" si="9"/>
        <v>5.6000000000000001E-2</v>
      </c>
    </row>
    <row r="51" spans="1:12" x14ac:dyDescent="0.5">
      <c r="F51" s="38">
        <f>SUM(F45:F50)</f>
        <v>2900</v>
      </c>
      <c r="G51" s="38">
        <f>SUM(G45:G50)</f>
        <v>0</v>
      </c>
      <c r="H51" s="38">
        <f>SUM(H45:H50)</f>
        <v>2450</v>
      </c>
      <c r="I51" s="28"/>
    </row>
    <row r="52" spans="1:12" x14ac:dyDescent="0.5">
      <c r="B52" s="7" t="s">
        <v>29</v>
      </c>
      <c r="D52" s="12">
        <v>26</v>
      </c>
      <c r="F52" s="39">
        <f>'صورت وضعیت مالی(ترازنامه)'!F52</f>
        <v>200</v>
      </c>
      <c r="G52" s="38"/>
      <c r="H52" s="39">
        <v>0</v>
      </c>
      <c r="I52" s="28"/>
      <c r="K52" s="77">
        <f t="shared" ref="K52" si="10">IF(H52&gt;0,(F52-H52)/H52,0)</f>
        <v>0</v>
      </c>
      <c r="L52" s="48">
        <f>IF(F52&gt;0,F52/$F$55,0)</f>
        <v>1.6E-2</v>
      </c>
    </row>
    <row r="53" spans="1:12" x14ac:dyDescent="0.5">
      <c r="B53" s="27" t="s">
        <v>30</v>
      </c>
      <c r="F53" s="39">
        <f>F52+F51</f>
        <v>3100</v>
      </c>
      <c r="G53" s="38">
        <f>SUM(G51:G52)</f>
        <v>0</v>
      </c>
      <c r="H53" s="39">
        <f>H52+H51</f>
        <v>2450</v>
      </c>
      <c r="I53" s="28"/>
    </row>
    <row r="54" spans="1:12" x14ac:dyDescent="0.5">
      <c r="B54" s="27" t="s">
        <v>31</v>
      </c>
      <c r="F54" s="39">
        <f>F53+F43</f>
        <v>6100</v>
      </c>
      <c r="G54" s="38">
        <f>G53+G43</f>
        <v>0</v>
      </c>
      <c r="H54" s="39">
        <f>H53+H43</f>
        <v>5650</v>
      </c>
      <c r="I54" s="28"/>
    </row>
    <row r="55" spans="1:12" ht="17.399999999999999" thickBot="1" x14ac:dyDescent="0.55000000000000004">
      <c r="A55" s="31" t="s">
        <v>32</v>
      </c>
      <c r="B55" s="27" t="s">
        <v>33</v>
      </c>
      <c r="F55" s="41">
        <f>F37+F54</f>
        <v>12500</v>
      </c>
      <c r="H55" s="41">
        <f>H37+H54</f>
        <v>11500</v>
      </c>
    </row>
    <row r="56" spans="1:12" ht="17.399999999999999" thickTop="1" x14ac:dyDescent="0.5"/>
    <row r="58" spans="1:12" x14ac:dyDescent="0.5">
      <c r="A58" s="83" t="s">
        <v>54</v>
      </c>
      <c r="B58" s="83"/>
      <c r="C58" s="83"/>
      <c r="D58" s="83"/>
      <c r="E58" s="83"/>
      <c r="F58" s="83"/>
      <c r="G58" s="83"/>
      <c r="H58" s="83"/>
      <c r="I58" s="83"/>
      <c r="J58" s="83"/>
    </row>
    <row r="73" spans="1:10" x14ac:dyDescent="0.5">
      <c r="A73" s="80"/>
      <c r="B73" s="80"/>
      <c r="C73" s="80"/>
      <c r="D73" s="80"/>
      <c r="E73" s="80"/>
      <c r="F73" s="80"/>
      <c r="G73" s="80"/>
      <c r="H73" s="80"/>
      <c r="I73" s="80"/>
      <c r="J73" s="80"/>
    </row>
    <row r="74" spans="1:10" x14ac:dyDescent="0.5">
      <c r="A74" s="80"/>
      <c r="B74" s="80"/>
      <c r="C74" s="80"/>
      <c r="D74" s="80"/>
      <c r="E74" s="80"/>
      <c r="F74" s="80"/>
      <c r="G74" s="80"/>
      <c r="H74" s="80"/>
      <c r="I74" s="80"/>
      <c r="J74" s="80"/>
    </row>
    <row r="79" spans="1:10" x14ac:dyDescent="0.5">
      <c r="A79" s="80"/>
      <c r="B79" s="80"/>
      <c r="C79" s="80"/>
      <c r="D79" s="80"/>
      <c r="E79" s="80"/>
      <c r="F79" s="80"/>
      <c r="G79" s="80"/>
      <c r="H79" s="80"/>
      <c r="I79" s="80"/>
      <c r="J79" s="80"/>
    </row>
    <row r="82" spans="1:10" x14ac:dyDescent="0.5">
      <c r="A82" s="80">
        <v>5</v>
      </c>
      <c r="B82" s="80"/>
      <c r="C82" s="80"/>
      <c r="D82" s="80"/>
      <c r="E82" s="80"/>
      <c r="F82" s="80"/>
      <c r="G82" s="80"/>
      <c r="H82" s="80"/>
      <c r="I82" s="80"/>
      <c r="J82" s="80"/>
    </row>
    <row r="86" spans="1:10" ht="19.5" customHeight="1" x14ac:dyDescent="0.5">
      <c r="A86" s="81" t="s">
        <v>55</v>
      </c>
      <c r="B86" s="81"/>
      <c r="C86" s="81"/>
      <c r="D86" s="81"/>
      <c r="E86" s="81"/>
      <c r="F86" s="81"/>
      <c r="G86" s="81"/>
      <c r="H86" s="81"/>
      <c r="I86" s="81"/>
      <c r="J86" s="81"/>
    </row>
    <row r="87" spans="1:10" ht="18" customHeight="1" x14ac:dyDescent="0.5">
      <c r="A87" s="81"/>
      <c r="B87" s="81"/>
      <c r="C87" s="81"/>
      <c r="D87" s="81"/>
      <c r="E87" s="81"/>
      <c r="F87" s="81"/>
      <c r="G87" s="81"/>
      <c r="H87" s="81"/>
      <c r="I87" s="81"/>
      <c r="J87" s="81"/>
    </row>
    <row r="88" spans="1:10" ht="19.5" customHeight="1" x14ac:dyDescent="0.5">
      <c r="A88" s="81"/>
      <c r="B88" s="81"/>
      <c r="C88" s="81"/>
      <c r="D88" s="81"/>
      <c r="E88" s="81"/>
      <c r="F88" s="81"/>
      <c r="G88" s="81"/>
      <c r="H88" s="81"/>
      <c r="I88" s="81"/>
      <c r="J88" s="81"/>
    </row>
  </sheetData>
  <mergeCells count="9">
    <mergeCell ref="A79:J79"/>
    <mergeCell ref="A82:J82"/>
    <mergeCell ref="A86:J88"/>
    <mergeCell ref="A1:J1"/>
    <mergeCell ref="A2:J2"/>
    <mergeCell ref="A3:J3"/>
    <mergeCell ref="A58:J58"/>
    <mergeCell ref="A73:J73"/>
    <mergeCell ref="A74:J74"/>
  </mergeCells>
  <conditionalFormatting sqref="F14 H14 I32 I8:I13 F15:I15 I16:I21 I27 F27:H36">
    <cfRule type="cellIs" dxfId="10" priority="4" stopIfTrue="1" operator="lessThan">
      <formula>0</formula>
    </cfRule>
  </conditionalFormatting>
  <conditionalFormatting sqref="F20:H21">
    <cfRule type="cellIs" dxfId="9" priority="1" stopIfTrue="1" operator="lessThan">
      <formula>0</formula>
    </cfRule>
  </conditionalFormatting>
  <pageMargins left="0.7" right="0.7" top="0.75" bottom="0.75" header="0.3" footer="0.3"/>
  <pageSetup orientation="portrait" r:id="rId1"/>
  <ignoredErrors>
    <ignoredError sqref="G23:H23 G53"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071F5-A4D0-439C-BCA6-1C3F2E878D5B}">
  <dimension ref="A1:N33"/>
  <sheetViews>
    <sheetView rightToLeft="1" topLeftCell="A16" workbookViewId="0">
      <selection activeCell="B8" sqref="B8:B26"/>
    </sheetView>
  </sheetViews>
  <sheetFormatPr defaultRowHeight="16.8" x14ac:dyDescent="0.5"/>
  <cols>
    <col min="1" max="1" width="2.09765625" style="1" customWidth="1"/>
    <col min="2" max="2" width="36.09765625" style="1" customWidth="1"/>
    <col min="3" max="3" width="2.796875" style="1" customWidth="1"/>
    <col min="4" max="4" width="7.69921875" style="1" customWidth="1"/>
    <col min="5" max="5" width="2.09765625" style="1" customWidth="1"/>
    <col min="6" max="6" width="10.69921875" style="26" customWidth="1"/>
    <col min="7" max="7" width="0.796875" style="59" customWidth="1"/>
    <col min="8" max="8" width="10.69921875" style="26" customWidth="1"/>
    <col min="9" max="9" width="2.3984375" style="1" customWidth="1"/>
    <col min="10" max="10" width="10.69921875" style="53" bestFit="1" customWidth="1"/>
    <col min="11" max="11" width="8.796875" style="1"/>
    <col min="12" max="12" width="9.8984375" style="1" bestFit="1" customWidth="1"/>
    <col min="13" max="13" width="15.8984375" style="1" bestFit="1" customWidth="1"/>
    <col min="14" max="252" width="8.796875" style="1"/>
    <col min="253" max="253" width="2.09765625" style="1" customWidth="1"/>
    <col min="254" max="254" width="36.09765625" style="1" customWidth="1"/>
    <col min="255" max="255" width="1.09765625" style="1" customWidth="1"/>
    <col min="256" max="256" width="5.796875" style="1" customWidth="1"/>
    <col min="257" max="257" width="2.09765625" style="1" customWidth="1"/>
    <col min="258" max="258" width="14" style="1" customWidth="1"/>
    <col min="259" max="259" width="1.796875" style="1" customWidth="1"/>
    <col min="260" max="260" width="14" style="1" customWidth="1"/>
    <col min="261" max="261" width="10.296875" style="1" customWidth="1"/>
    <col min="262" max="262" width="14.69921875" style="1" customWidth="1"/>
    <col min="263" max="263" width="0.796875" style="1" customWidth="1"/>
    <col min="264" max="264" width="6.8984375" style="1" customWidth="1"/>
    <col min="265" max="265" width="11.296875" style="1" customWidth="1"/>
    <col min="266" max="266" width="10.69921875" style="1" bestFit="1" customWidth="1"/>
    <col min="267" max="267" width="8.796875" style="1"/>
    <col min="268" max="268" width="9.8984375" style="1" bestFit="1" customWidth="1"/>
    <col min="269" max="269" width="15.8984375" style="1" bestFit="1" customWidth="1"/>
    <col min="270" max="508" width="8.796875" style="1"/>
    <col min="509" max="509" width="2.09765625" style="1" customWidth="1"/>
    <col min="510" max="510" width="36.09765625" style="1" customWidth="1"/>
    <col min="511" max="511" width="1.09765625" style="1" customWidth="1"/>
    <col min="512" max="512" width="5.796875" style="1" customWidth="1"/>
    <col min="513" max="513" width="2.09765625" style="1" customWidth="1"/>
    <col min="514" max="514" width="14" style="1" customWidth="1"/>
    <col min="515" max="515" width="1.796875" style="1" customWidth="1"/>
    <col min="516" max="516" width="14" style="1" customWidth="1"/>
    <col min="517" max="517" width="10.296875" style="1" customWidth="1"/>
    <col min="518" max="518" width="14.69921875" style="1" customWidth="1"/>
    <col min="519" max="519" width="0.796875" style="1" customWidth="1"/>
    <col min="520" max="520" width="6.8984375" style="1" customWidth="1"/>
    <col min="521" max="521" width="11.296875" style="1" customWidth="1"/>
    <col min="522" max="522" width="10.69921875" style="1" bestFit="1" customWidth="1"/>
    <col min="523" max="523" width="8.796875" style="1"/>
    <col min="524" max="524" width="9.8984375" style="1" bestFit="1" customWidth="1"/>
    <col min="525" max="525" width="15.8984375" style="1" bestFit="1" customWidth="1"/>
    <col min="526" max="764" width="8.796875" style="1"/>
    <col min="765" max="765" width="2.09765625" style="1" customWidth="1"/>
    <col min="766" max="766" width="36.09765625" style="1" customWidth="1"/>
    <col min="767" max="767" width="1.09765625" style="1" customWidth="1"/>
    <col min="768" max="768" width="5.796875" style="1" customWidth="1"/>
    <col min="769" max="769" width="2.09765625" style="1" customWidth="1"/>
    <col min="770" max="770" width="14" style="1" customWidth="1"/>
    <col min="771" max="771" width="1.796875" style="1" customWidth="1"/>
    <col min="772" max="772" width="14" style="1" customWidth="1"/>
    <col min="773" max="773" width="10.296875" style="1" customWidth="1"/>
    <col min="774" max="774" width="14.69921875" style="1" customWidth="1"/>
    <col min="775" max="775" width="0.796875" style="1" customWidth="1"/>
    <col min="776" max="776" width="6.8984375" style="1" customWidth="1"/>
    <col min="777" max="777" width="11.296875" style="1" customWidth="1"/>
    <col min="778" max="778" width="10.69921875" style="1" bestFit="1" customWidth="1"/>
    <col min="779" max="779" width="8.796875" style="1"/>
    <col min="780" max="780" width="9.8984375" style="1" bestFit="1" customWidth="1"/>
    <col min="781" max="781" width="15.8984375" style="1" bestFit="1" customWidth="1"/>
    <col min="782" max="1020" width="8.796875" style="1"/>
    <col min="1021" max="1021" width="2.09765625" style="1" customWidth="1"/>
    <col min="1022" max="1022" width="36.09765625" style="1" customWidth="1"/>
    <col min="1023" max="1023" width="1.09765625" style="1" customWidth="1"/>
    <col min="1024" max="1024" width="5.796875" style="1" customWidth="1"/>
    <col min="1025" max="1025" width="2.09765625" style="1" customWidth="1"/>
    <col min="1026" max="1026" width="14" style="1" customWidth="1"/>
    <col min="1027" max="1027" width="1.796875" style="1" customWidth="1"/>
    <col min="1028" max="1028" width="14" style="1" customWidth="1"/>
    <col min="1029" max="1029" width="10.296875" style="1" customWidth="1"/>
    <col min="1030" max="1030" width="14.69921875" style="1" customWidth="1"/>
    <col min="1031" max="1031" width="0.796875" style="1" customWidth="1"/>
    <col min="1032" max="1032" width="6.8984375" style="1" customWidth="1"/>
    <col min="1033" max="1033" width="11.296875" style="1" customWidth="1"/>
    <col min="1034" max="1034" width="10.69921875" style="1" bestFit="1" customWidth="1"/>
    <col min="1035" max="1035" width="8.796875" style="1"/>
    <col min="1036" max="1036" width="9.8984375" style="1" bestFit="1" customWidth="1"/>
    <col min="1037" max="1037" width="15.8984375" style="1" bestFit="1" customWidth="1"/>
    <col min="1038" max="1276" width="8.796875" style="1"/>
    <col min="1277" max="1277" width="2.09765625" style="1" customWidth="1"/>
    <col min="1278" max="1278" width="36.09765625" style="1" customWidth="1"/>
    <col min="1279" max="1279" width="1.09765625" style="1" customWidth="1"/>
    <col min="1280" max="1280" width="5.796875" style="1" customWidth="1"/>
    <col min="1281" max="1281" width="2.09765625" style="1" customWidth="1"/>
    <col min="1282" max="1282" width="14" style="1" customWidth="1"/>
    <col min="1283" max="1283" width="1.796875" style="1" customWidth="1"/>
    <col min="1284" max="1284" width="14" style="1" customWidth="1"/>
    <col min="1285" max="1285" width="10.296875" style="1" customWidth="1"/>
    <col min="1286" max="1286" width="14.69921875" style="1" customWidth="1"/>
    <col min="1287" max="1287" width="0.796875" style="1" customWidth="1"/>
    <col min="1288" max="1288" width="6.8984375" style="1" customWidth="1"/>
    <col min="1289" max="1289" width="11.296875" style="1" customWidth="1"/>
    <col min="1290" max="1290" width="10.69921875" style="1" bestFit="1" customWidth="1"/>
    <col min="1291" max="1291" width="8.796875" style="1"/>
    <col min="1292" max="1292" width="9.8984375" style="1" bestFit="1" customWidth="1"/>
    <col min="1293" max="1293" width="15.8984375" style="1" bestFit="1" customWidth="1"/>
    <col min="1294" max="1532" width="8.796875" style="1"/>
    <col min="1533" max="1533" width="2.09765625" style="1" customWidth="1"/>
    <col min="1534" max="1534" width="36.09765625" style="1" customWidth="1"/>
    <col min="1535" max="1535" width="1.09765625" style="1" customWidth="1"/>
    <col min="1536" max="1536" width="5.796875" style="1" customWidth="1"/>
    <col min="1537" max="1537" width="2.09765625" style="1" customWidth="1"/>
    <col min="1538" max="1538" width="14" style="1" customWidth="1"/>
    <col min="1539" max="1539" width="1.796875" style="1" customWidth="1"/>
    <col min="1540" max="1540" width="14" style="1" customWidth="1"/>
    <col min="1541" max="1541" width="10.296875" style="1" customWidth="1"/>
    <col min="1542" max="1542" width="14.69921875" style="1" customWidth="1"/>
    <col min="1543" max="1543" width="0.796875" style="1" customWidth="1"/>
    <col min="1544" max="1544" width="6.8984375" style="1" customWidth="1"/>
    <col min="1545" max="1545" width="11.296875" style="1" customWidth="1"/>
    <col min="1546" max="1546" width="10.69921875" style="1" bestFit="1" customWidth="1"/>
    <col min="1547" max="1547" width="8.796875" style="1"/>
    <col min="1548" max="1548" width="9.8984375" style="1" bestFit="1" customWidth="1"/>
    <col min="1549" max="1549" width="15.8984375" style="1" bestFit="1" customWidth="1"/>
    <col min="1550" max="1788" width="8.796875" style="1"/>
    <col min="1789" max="1789" width="2.09765625" style="1" customWidth="1"/>
    <col min="1790" max="1790" width="36.09765625" style="1" customWidth="1"/>
    <col min="1791" max="1791" width="1.09765625" style="1" customWidth="1"/>
    <col min="1792" max="1792" width="5.796875" style="1" customWidth="1"/>
    <col min="1793" max="1793" width="2.09765625" style="1" customWidth="1"/>
    <col min="1794" max="1794" width="14" style="1" customWidth="1"/>
    <col min="1795" max="1795" width="1.796875" style="1" customWidth="1"/>
    <col min="1796" max="1796" width="14" style="1" customWidth="1"/>
    <col min="1797" max="1797" width="10.296875" style="1" customWidth="1"/>
    <col min="1798" max="1798" width="14.69921875" style="1" customWidth="1"/>
    <col min="1799" max="1799" width="0.796875" style="1" customWidth="1"/>
    <col min="1800" max="1800" width="6.8984375" style="1" customWidth="1"/>
    <col min="1801" max="1801" width="11.296875" style="1" customWidth="1"/>
    <col min="1802" max="1802" width="10.69921875" style="1" bestFit="1" customWidth="1"/>
    <col min="1803" max="1803" width="8.796875" style="1"/>
    <col min="1804" max="1804" width="9.8984375" style="1" bestFit="1" customWidth="1"/>
    <col min="1805" max="1805" width="15.8984375" style="1" bestFit="1" customWidth="1"/>
    <col min="1806" max="2044" width="8.796875" style="1"/>
    <col min="2045" max="2045" width="2.09765625" style="1" customWidth="1"/>
    <col min="2046" max="2046" width="36.09765625" style="1" customWidth="1"/>
    <col min="2047" max="2047" width="1.09765625" style="1" customWidth="1"/>
    <col min="2048" max="2048" width="5.796875" style="1" customWidth="1"/>
    <col min="2049" max="2049" width="2.09765625" style="1" customWidth="1"/>
    <col min="2050" max="2050" width="14" style="1" customWidth="1"/>
    <col min="2051" max="2051" width="1.796875" style="1" customWidth="1"/>
    <col min="2052" max="2052" width="14" style="1" customWidth="1"/>
    <col min="2053" max="2053" width="10.296875" style="1" customWidth="1"/>
    <col min="2054" max="2054" width="14.69921875" style="1" customWidth="1"/>
    <col min="2055" max="2055" width="0.796875" style="1" customWidth="1"/>
    <col min="2056" max="2056" width="6.8984375" style="1" customWidth="1"/>
    <col min="2057" max="2057" width="11.296875" style="1" customWidth="1"/>
    <col min="2058" max="2058" width="10.69921875" style="1" bestFit="1" customWidth="1"/>
    <col min="2059" max="2059" width="8.796875" style="1"/>
    <col min="2060" max="2060" width="9.8984375" style="1" bestFit="1" customWidth="1"/>
    <col min="2061" max="2061" width="15.8984375" style="1" bestFit="1" customWidth="1"/>
    <col min="2062" max="2300" width="8.796875" style="1"/>
    <col min="2301" max="2301" width="2.09765625" style="1" customWidth="1"/>
    <col min="2302" max="2302" width="36.09765625" style="1" customWidth="1"/>
    <col min="2303" max="2303" width="1.09765625" style="1" customWidth="1"/>
    <col min="2304" max="2304" width="5.796875" style="1" customWidth="1"/>
    <col min="2305" max="2305" width="2.09765625" style="1" customWidth="1"/>
    <col min="2306" max="2306" width="14" style="1" customWidth="1"/>
    <col min="2307" max="2307" width="1.796875" style="1" customWidth="1"/>
    <col min="2308" max="2308" width="14" style="1" customWidth="1"/>
    <col min="2309" max="2309" width="10.296875" style="1" customWidth="1"/>
    <col min="2310" max="2310" width="14.69921875" style="1" customWidth="1"/>
    <col min="2311" max="2311" width="0.796875" style="1" customWidth="1"/>
    <col min="2312" max="2312" width="6.8984375" style="1" customWidth="1"/>
    <col min="2313" max="2313" width="11.296875" style="1" customWidth="1"/>
    <col min="2314" max="2314" width="10.69921875" style="1" bestFit="1" customWidth="1"/>
    <col min="2315" max="2315" width="8.796875" style="1"/>
    <col min="2316" max="2316" width="9.8984375" style="1" bestFit="1" customWidth="1"/>
    <col min="2317" max="2317" width="15.8984375" style="1" bestFit="1" customWidth="1"/>
    <col min="2318" max="2556" width="8.796875" style="1"/>
    <col min="2557" max="2557" width="2.09765625" style="1" customWidth="1"/>
    <col min="2558" max="2558" width="36.09765625" style="1" customWidth="1"/>
    <col min="2559" max="2559" width="1.09765625" style="1" customWidth="1"/>
    <col min="2560" max="2560" width="5.796875" style="1" customWidth="1"/>
    <col min="2561" max="2561" width="2.09765625" style="1" customWidth="1"/>
    <col min="2562" max="2562" width="14" style="1" customWidth="1"/>
    <col min="2563" max="2563" width="1.796875" style="1" customWidth="1"/>
    <col min="2564" max="2564" width="14" style="1" customWidth="1"/>
    <col min="2565" max="2565" width="10.296875" style="1" customWidth="1"/>
    <col min="2566" max="2566" width="14.69921875" style="1" customWidth="1"/>
    <col min="2567" max="2567" width="0.796875" style="1" customWidth="1"/>
    <col min="2568" max="2568" width="6.8984375" style="1" customWidth="1"/>
    <col min="2569" max="2569" width="11.296875" style="1" customWidth="1"/>
    <col min="2570" max="2570" width="10.69921875" style="1" bestFit="1" customWidth="1"/>
    <col min="2571" max="2571" width="8.796875" style="1"/>
    <col min="2572" max="2572" width="9.8984375" style="1" bestFit="1" customWidth="1"/>
    <col min="2573" max="2573" width="15.8984375" style="1" bestFit="1" customWidth="1"/>
    <col min="2574" max="2812" width="8.796875" style="1"/>
    <col min="2813" max="2813" width="2.09765625" style="1" customWidth="1"/>
    <col min="2814" max="2814" width="36.09765625" style="1" customWidth="1"/>
    <col min="2815" max="2815" width="1.09765625" style="1" customWidth="1"/>
    <col min="2816" max="2816" width="5.796875" style="1" customWidth="1"/>
    <col min="2817" max="2817" width="2.09765625" style="1" customWidth="1"/>
    <col min="2818" max="2818" width="14" style="1" customWidth="1"/>
    <col min="2819" max="2819" width="1.796875" style="1" customWidth="1"/>
    <col min="2820" max="2820" width="14" style="1" customWidth="1"/>
    <col min="2821" max="2821" width="10.296875" style="1" customWidth="1"/>
    <col min="2822" max="2822" width="14.69921875" style="1" customWidth="1"/>
    <col min="2823" max="2823" width="0.796875" style="1" customWidth="1"/>
    <col min="2824" max="2824" width="6.8984375" style="1" customWidth="1"/>
    <col min="2825" max="2825" width="11.296875" style="1" customWidth="1"/>
    <col min="2826" max="2826" width="10.69921875" style="1" bestFit="1" customWidth="1"/>
    <col min="2827" max="2827" width="8.796875" style="1"/>
    <col min="2828" max="2828" width="9.8984375" style="1" bestFit="1" customWidth="1"/>
    <col min="2829" max="2829" width="15.8984375" style="1" bestFit="1" customWidth="1"/>
    <col min="2830" max="3068" width="8.796875" style="1"/>
    <col min="3069" max="3069" width="2.09765625" style="1" customWidth="1"/>
    <col min="3070" max="3070" width="36.09765625" style="1" customWidth="1"/>
    <col min="3071" max="3071" width="1.09765625" style="1" customWidth="1"/>
    <col min="3072" max="3072" width="5.796875" style="1" customWidth="1"/>
    <col min="3073" max="3073" width="2.09765625" style="1" customWidth="1"/>
    <col min="3074" max="3074" width="14" style="1" customWidth="1"/>
    <col min="3075" max="3075" width="1.796875" style="1" customWidth="1"/>
    <col min="3076" max="3076" width="14" style="1" customWidth="1"/>
    <col min="3077" max="3077" width="10.296875" style="1" customWidth="1"/>
    <col min="3078" max="3078" width="14.69921875" style="1" customWidth="1"/>
    <col min="3079" max="3079" width="0.796875" style="1" customWidth="1"/>
    <col min="3080" max="3080" width="6.8984375" style="1" customWidth="1"/>
    <col min="3081" max="3081" width="11.296875" style="1" customWidth="1"/>
    <col min="3082" max="3082" width="10.69921875" style="1" bestFit="1" customWidth="1"/>
    <col min="3083" max="3083" width="8.796875" style="1"/>
    <col min="3084" max="3084" width="9.8984375" style="1" bestFit="1" customWidth="1"/>
    <col min="3085" max="3085" width="15.8984375" style="1" bestFit="1" customWidth="1"/>
    <col min="3086" max="3324" width="8.796875" style="1"/>
    <col min="3325" max="3325" width="2.09765625" style="1" customWidth="1"/>
    <col min="3326" max="3326" width="36.09765625" style="1" customWidth="1"/>
    <col min="3327" max="3327" width="1.09765625" style="1" customWidth="1"/>
    <col min="3328" max="3328" width="5.796875" style="1" customWidth="1"/>
    <col min="3329" max="3329" width="2.09765625" style="1" customWidth="1"/>
    <col min="3330" max="3330" width="14" style="1" customWidth="1"/>
    <col min="3331" max="3331" width="1.796875" style="1" customWidth="1"/>
    <col min="3332" max="3332" width="14" style="1" customWidth="1"/>
    <col min="3333" max="3333" width="10.296875" style="1" customWidth="1"/>
    <col min="3334" max="3334" width="14.69921875" style="1" customWidth="1"/>
    <col min="3335" max="3335" width="0.796875" style="1" customWidth="1"/>
    <col min="3336" max="3336" width="6.8984375" style="1" customWidth="1"/>
    <col min="3337" max="3337" width="11.296875" style="1" customWidth="1"/>
    <col min="3338" max="3338" width="10.69921875" style="1" bestFit="1" customWidth="1"/>
    <col min="3339" max="3339" width="8.796875" style="1"/>
    <col min="3340" max="3340" width="9.8984375" style="1" bestFit="1" customWidth="1"/>
    <col min="3341" max="3341" width="15.8984375" style="1" bestFit="1" customWidth="1"/>
    <col min="3342" max="3580" width="8.796875" style="1"/>
    <col min="3581" max="3581" width="2.09765625" style="1" customWidth="1"/>
    <col min="3582" max="3582" width="36.09765625" style="1" customWidth="1"/>
    <col min="3583" max="3583" width="1.09765625" style="1" customWidth="1"/>
    <col min="3584" max="3584" width="5.796875" style="1" customWidth="1"/>
    <col min="3585" max="3585" width="2.09765625" style="1" customWidth="1"/>
    <col min="3586" max="3586" width="14" style="1" customWidth="1"/>
    <col min="3587" max="3587" width="1.796875" style="1" customWidth="1"/>
    <col min="3588" max="3588" width="14" style="1" customWidth="1"/>
    <col min="3589" max="3589" width="10.296875" style="1" customWidth="1"/>
    <col min="3590" max="3590" width="14.69921875" style="1" customWidth="1"/>
    <col min="3591" max="3591" width="0.796875" style="1" customWidth="1"/>
    <col min="3592" max="3592" width="6.8984375" style="1" customWidth="1"/>
    <col min="3593" max="3593" width="11.296875" style="1" customWidth="1"/>
    <col min="3594" max="3594" width="10.69921875" style="1" bestFit="1" customWidth="1"/>
    <col min="3595" max="3595" width="8.796875" style="1"/>
    <col min="3596" max="3596" width="9.8984375" style="1" bestFit="1" customWidth="1"/>
    <col min="3597" max="3597" width="15.8984375" style="1" bestFit="1" customWidth="1"/>
    <col min="3598" max="3836" width="8.796875" style="1"/>
    <col min="3837" max="3837" width="2.09765625" style="1" customWidth="1"/>
    <col min="3838" max="3838" width="36.09765625" style="1" customWidth="1"/>
    <col min="3839" max="3839" width="1.09765625" style="1" customWidth="1"/>
    <col min="3840" max="3840" width="5.796875" style="1" customWidth="1"/>
    <col min="3841" max="3841" width="2.09765625" style="1" customWidth="1"/>
    <col min="3842" max="3842" width="14" style="1" customWidth="1"/>
    <col min="3843" max="3843" width="1.796875" style="1" customWidth="1"/>
    <col min="3844" max="3844" width="14" style="1" customWidth="1"/>
    <col min="3845" max="3845" width="10.296875" style="1" customWidth="1"/>
    <col min="3846" max="3846" width="14.69921875" style="1" customWidth="1"/>
    <col min="3847" max="3847" width="0.796875" style="1" customWidth="1"/>
    <col min="3848" max="3848" width="6.8984375" style="1" customWidth="1"/>
    <col min="3849" max="3849" width="11.296875" style="1" customWidth="1"/>
    <col min="3850" max="3850" width="10.69921875" style="1" bestFit="1" customWidth="1"/>
    <col min="3851" max="3851" width="8.796875" style="1"/>
    <col min="3852" max="3852" width="9.8984375" style="1" bestFit="1" customWidth="1"/>
    <col min="3853" max="3853" width="15.8984375" style="1" bestFit="1" customWidth="1"/>
    <col min="3854" max="4092" width="8.796875" style="1"/>
    <col min="4093" max="4093" width="2.09765625" style="1" customWidth="1"/>
    <col min="4094" max="4094" width="36.09765625" style="1" customWidth="1"/>
    <col min="4095" max="4095" width="1.09765625" style="1" customWidth="1"/>
    <col min="4096" max="4096" width="5.796875" style="1" customWidth="1"/>
    <col min="4097" max="4097" width="2.09765625" style="1" customWidth="1"/>
    <col min="4098" max="4098" width="14" style="1" customWidth="1"/>
    <col min="4099" max="4099" width="1.796875" style="1" customWidth="1"/>
    <col min="4100" max="4100" width="14" style="1" customWidth="1"/>
    <col min="4101" max="4101" width="10.296875" style="1" customWidth="1"/>
    <col min="4102" max="4102" width="14.69921875" style="1" customWidth="1"/>
    <col min="4103" max="4103" width="0.796875" style="1" customWidth="1"/>
    <col min="4104" max="4104" width="6.8984375" style="1" customWidth="1"/>
    <col min="4105" max="4105" width="11.296875" style="1" customWidth="1"/>
    <col min="4106" max="4106" width="10.69921875" style="1" bestFit="1" customWidth="1"/>
    <col min="4107" max="4107" width="8.796875" style="1"/>
    <col min="4108" max="4108" width="9.8984375" style="1" bestFit="1" customWidth="1"/>
    <col min="4109" max="4109" width="15.8984375" style="1" bestFit="1" customWidth="1"/>
    <col min="4110" max="4348" width="8.796875" style="1"/>
    <col min="4349" max="4349" width="2.09765625" style="1" customWidth="1"/>
    <col min="4350" max="4350" width="36.09765625" style="1" customWidth="1"/>
    <col min="4351" max="4351" width="1.09765625" style="1" customWidth="1"/>
    <col min="4352" max="4352" width="5.796875" style="1" customWidth="1"/>
    <col min="4353" max="4353" width="2.09765625" style="1" customWidth="1"/>
    <col min="4354" max="4354" width="14" style="1" customWidth="1"/>
    <col min="4355" max="4355" width="1.796875" style="1" customWidth="1"/>
    <col min="4356" max="4356" width="14" style="1" customWidth="1"/>
    <col min="4357" max="4357" width="10.296875" style="1" customWidth="1"/>
    <col min="4358" max="4358" width="14.69921875" style="1" customWidth="1"/>
    <col min="4359" max="4359" width="0.796875" style="1" customWidth="1"/>
    <col min="4360" max="4360" width="6.8984375" style="1" customWidth="1"/>
    <col min="4361" max="4361" width="11.296875" style="1" customWidth="1"/>
    <col min="4362" max="4362" width="10.69921875" style="1" bestFit="1" customWidth="1"/>
    <col min="4363" max="4363" width="8.796875" style="1"/>
    <col min="4364" max="4364" width="9.8984375" style="1" bestFit="1" customWidth="1"/>
    <col min="4365" max="4365" width="15.8984375" style="1" bestFit="1" customWidth="1"/>
    <col min="4366" max="4604" width="8.796875" style="1"/>
    <col min="4605" max="4605" width="2.09765625" style="1" customWidth="1"/>
    <col min="4606" max="4606" width="36.09765625" style="1" customWidth="1"/>
    <col min="4607" max="4607" width="1.09765625" style="1" customWidth="1"/>
    <col min="4608" max="4608" width="5.796875" style="1" customWidth="1"/>
    <col min="4609" max="4609" width="2.09765625" style="1" customWidth="1"/>
    <col min="4610" max="4610" width="14" style="1" customWidth="1"/>
    <col min="4611" max="4611" width="1.796875" style="1" customWidth="1"/>
    <col min="4612" max="4612" width="14" style="1" customWidth="1"/>
    <col min="4613" max="4613" width="10.296875" style="1" customWidth="1"/>
    <col min="4614" max="4614" width="14.69921875" style="1" customWidth="1"/>
    <col min="4615" max="4615" width="0.796875" style="1" customWidth="1"/>
    <col min="4616" max="4616" width="6.8984375" style="1" customWidth="1"/>
    <col min="4617" max="4617" width="11.296875" style="1" customWidth="1"/>
    <col min="4618" max="4618" width="10.69921875" style="1" bestFit="1" customWidth="1"/>
    <col min="4619" max="4619" width="8.796875" style="1"/>
    <col min="4620" max="4620" width="9.8984375" style="1" bestFit="1" customWidth="1"/>
    <col min="4621" max="4621" width="15.8984375" style="1" bestFit="1" customWidth="1"/>
    <col min="4622" max="4860" width="8.796875" style="1"/>
    <col min="4861" max="4861" width="2.09765625" style="1" customWidth="1"/>
    <col min="4862" max="4862" width="36.09765625" style="1" customWidth="1"/>
    <col min="4863" max="4863" width="1.09765625" style="1" customWidth="1"/>
    <col min="4864" max="4864" width="5.796875" style="1" customWidth="1"/>
    <col min="4865" max="4865" width="2.09765625" style="1" customWidth="1"/>
    <col min="4866" max="4866" width="14" style="1" customWidth="1"/>
    <col min="4867" max="4867" width="1.796875" style="1" customWidth="1"/>
    <col min="4868" max="4868" width="14" style="1" customWidth="1"/>
    <col min="4869" max="4869" width="10.296875" style="1" customWidth="1"/>
    <col min="4870" max="4870" width="14.69921875" style="1" customWidth="1"/>
    <col min="4871" max="4871" width="0.796875" style="1" customWidth="1"/>
    <col min="4872" max="4872" width="6.8984375" style="1" customWidth="1"/>
    <col min="4873" max="4873" width="11.296875" style="1" customWidth="1"/>
    <col min="4874" max="4874" width="10.69921875" style="1" bestFit="1" customWidth="1"/>
    <col min="4875" max="4875" width="8.796875" style="1"/>
    <col min="4876" max="4876" width="9.8984375" style="1" bestFit="1" customWidth="1"/>
    <col min="4877" max="4877" width="15.8984375" style="1" bestFit="1" customWidth="1"/>
    <col min="4878" max="5116" width="8.796875" style="1"/>
    <col min="5117" max="5117" width="2.09765625" style="1" customWidth="1"/>
    <col min="5118" max="5118" width="36.09765625" style="1" customWidth="1"/>
    <col min="5119" max="5119" width="1.09765625" style="1" customWidth="1"/>
    <col min="5120" max="5120" width="5.796875" style="1" customWidth="1"/>
    <col min="5121" max="5121" width="2.09765625" style="1" customWidth="1"/>
    <col min="5122" max="5122" width="14" style="1" customWidth="1"/>
    <col min="5123" max="5123" width="1.796875" style="1" customWidth="1"/>
    <col min="5124" max="5124" width="14" style="1" customWidth="1"/>
    <col min="5125" max="5125" width="10.296875" style="1" customWidth="1"/>
    <col min="5126" max="5126" width="14.69921875" style="1" customWidth="1"/>
    <col min="5127" max="5127" width="0.796875" style="1" customWidth="1"/>
    <col min="5128" max="5128" width="6.8984375" style="1" customWidth="1"/>
    <col min="5129" max="5129" width="11.296875" style="1" customWidth="1"/>
    <col min="5130" max="5130" width="10.69921875" style="1" bestFit="1" customWidth="1"/>
    <col min="5131" max="5131" width="8.796875" style="1"/>
    <col min="5132" max="5132" width="9.8984375" style="1" bestFit="1" customWidth="1"/>
    <col min="5133" max="5133" width="15.8984375" style="1" bestFit="1" customWidth="1"/>
    <col min="5134" max="5372" width="8.796875" style="1"/>
    <col min="5373" max="5373" width="2.09765625" style="1" customWidth="1"/>
    <col min="5374" max="5374" width="36.09765625" style="1" customWidth="1"/>
    <col min="5375" max="5375" width="1.09765625" style="1" customWidth="1"/>
    <col min="5376" max="5376" width="5.796875" style="1" customWidth="1"/>
    <col min="5377" max="5377" width="2.09765625" style="1" customWidth="1"/>
    <col min="5378" max="5378" width="14" style="1" customWidth="1"/>
    <col min="5379" max="5379" width="1.796875" style="1" customWidth="1"/>
    <col min="5380" max="5380" width="14" style="1" customWidth="1"/>
    <col min="5381" max="5381" width="10.296875" style="1" customWidth="1"/>
    <col min="5382" max="5382" width="14.69921875" style="1" customWidth="1"/>
    <col min="5383" max="5383" width="0.796875" style="1" customWidth="1"/>
    <col min="5384" max="5384" width="6.8984375" style="1" customWidth="1"/>
    <col min="5385" max="5385" width="11.296875" style="1" customWidth="1"/>
    <col min="5386" max="5386" width="10.69921875" style="1" bestFit="1" customWidth="1"/>
    <col min="5387" max="5387" width="8.796875" style="1"/>
    <col min="5388" max="5388" width="9.8984375" style="1" bestFit="1" customWidth="1"/>
    <col min="5389" max="5389" width="15.8984375" style="1" bestFit="1" customWidth="1"/>
    <col min="5390" max="5628" width="8.796875" style="1"/>
    <col min="5629" max="5629" width="2.09765625" style="1" customWidth="1"/>
    <col min="5630" max="5630" width="36.09765625" style="1" customWidth="1"/>
    <col min="5631" max="5631" width="1.09765625" style="1" customWidth="1"/>
    <col min="5632" max="5632" width="5.796875" style="1" customWidth="1"/>
    <col min="5633" max="5633" width="2.09765625" style="1" customWidth="1"/>
    <col min="5634" max="5634" width="14" style="1" customWidth="1"/>
    <col min="5635" max="5635" width="1.796875" style="1" customWidth="1"/>
    <col min="5636" max="5636" width="14" style="1" customWidth="1"/>
    <col min="5637" max="5637" width="10.296875" style="1" customWidth="1"/>
    <col min="5638" max="5638" width="14.69921875" style="1" customWidth="1"/>
    <col min="5639" max="5639" width="0.796875" style="1" customWidth="1"/>
    <col min="5640" max="5640" width="6.8984375" style="1" customWidth="1"/>
    <col min="5641" max="5641" width="11.296875" style="1" customWidth="1"/>
    <col min="5642" max="5642" width="10.69921875" style="1" bestFit="1" customWidth="1"/>
    <col min="5643" max="5643" width="8.796875" style="1"/>
    <col min="5644" max="5644" width="9.8984375" style="1" bestFit="1" customWidth="1"/>
    <col min="5645" max="5645" width="15.8984375" style="1" bestFit="1" customWidth="1"/>
    <col min="5646" max="5884" width="8.796875" style="1"/>
    <col min="5885" max="5885" width="2.09765625" style="1" customWidth="1"/>
    <col min="5886" max="5886" width="36.09765625" style="1" customWidth="1"/>
    <col min="5887" max="5887" width="1.09765625" style="1" customWidth="1"/>
    <col min="5888" max="5888" width="5.796875" style="1" customWidth="1"/>
    <col min="5889" max="5889" width="2.09765625" style="1" customWidth="1"/>
    <col min="5890" max="5890" width="14" style="1" customWidth="1"/>
    <col min="5891" max="5891" width="1.796875" style="1" customWidth="1"/>
    <col min="5892" max="5892" width="14" style="1" customWidth="1"/>
    <col min="5893" max="5893" width="10.296875" style="1" customWidth="1"/>
    <col min="5894" max="5894" width="14.69921875" style="1" customWidth="1"/>
    <col min="5895" max="5895" width="0.796875" style="1" customWidth="1"/>
    <col min="5896" max="5896" width="6.8984375" style="1" customWidth="1"/>
    <col min="5897" max="5897" width="11.296875" style="1" customWidth="1"/>
    <col min="5898" max="5898" width="10.69921875" style="1" bestFit="1" customWidth="1"/>
    <col min="5899" max="5899" width="8.796875" style="1"/>
    <col min="5900" max="5900" width="9.8984375" style="1" bestFit="1" customWidth="1"/>
    <col min="5901" max="5901" width="15.8984375" style="1" bestFit="1" customWidth="1"/>
    <col min="5902" max="6140" width="8.796875" style="1"/>
    <col min="6141" max="6141" width="2.09765625" style="1" customWidth="1"/>
    <col min="6142" max="6142" width="36.09765625" style="1" customWidth="1"/>
    <col min="6143" max="6143" width="1.09765625" style="1" customWidth="1"/>
    <col min="6144" max="6144" width="5.796875" style="1" customWidth="1"/>
    <col min="6145" max="6145" width="2.09765625" style="1" customWidth="1"/>
    <col min="6146" max="6146" width="14" style="1" customWidth="1"/>
    <col min="6147" max="6147" width="1.796875" style="1" customWidth="1"/>
    <col min="6148" max="6148" width="14" style="1" customWidth="1"/>
    <col min="6149" max="6149" width="10.296875" style="1" customWidth="1"/>
    <col min="6150" max="6150" width="14.69921875" style="1" customWidth="1"/>
    <col min="6151" max="6151" width="0.796875" style="1" customWidth="1"/>
    <col min="6152" max="6152" width="6.8984375" style="1" customWidth="1"/>
    <col min="6153" max="6153" width="11.296875" style="1" customWidth="1"/>
    <col min="6154" max="6154" width="10.69921875" style="1" bestFit="1" customWidth="1"/>
    <col min="6155" max="6155" width="8.796875" style="1"/>
    <col min="6156" max="6156" width="9.8984375" style="1" bestFit="1" customWidth="1"/>
    <col min="6157" max="6157" width="15.8984375" style="1" bestFit="1" customWidth="1"/>
    <col min="6158" max="6396" width="8.796875" style="1"/>
    <col min="6397" max="6397" width="2.09765625" style="1" customWidth="1"/>
    <col min="6398" max="6398" width="36.09765625" style="1" customWidth="1"/>
    <col min="6399" max="6399" width="1.09765625" style="1" customWidth="1"/>
    <col min="6400" max="6400" width="5.796875" style="1" customWidth="1"/>
    <col min="6401" max="6401" width="2.09765625" style="1" customWidth="1"/>
    <col min="6402" max="6402" width="14" style="1" customWidth="1"/>
    <col min="6403" max="6403" width="1.796875" style="1" customWidth="1"/>
    <col min="6404" max="6404" width="14" style="1" customWidth="1"/>
    <col min="6405" max="6405" width="10.296875" style="1" customWidth="1"/>
    <col min="6406" max="6406" width="14.69921875" style="1" customWidth="1"/>
    <col min="6407" max="6407" width="0.796875" style="1" customWidth="1"/>
    <col min="6408" max="6408" width="6.8984375" style="1" customWidth="1"/>
    <col min="6409" max="6409" width="11.296875" style="1" customWidth="1"/>
    <col min="6410" max="6410" width="10.69921875" style="1" bestFit="1" customWidth="1"/>
    <col min="6411" max="6411" width="8.796875" style="1"/>
    <col min="6412" max="6412" width="9.8984375" style="1" bestFit="1" customWidth="1"/>
    <col min="6413" max="6413" width="15.8984375" style="1" bestFit="1" customWidth="1"/>
    <col min="6414" max="6652" width="8.796875" style="1"/>
    <col min="6653" max="6653" width="2.09765625" style="1" customWidth="1"/>
    <col min="6654" max="6654" width="36.09765625" style="1" customWidth="1"/>
    <col min="6655" max="6655" width="1.09765625" style="1" customWidth="1"/>
    <col min="6656" max="6656" width="5.796875" style="1" customWidth="1"/>
    <col min="6657" max="6657" width="2.09765625" style="1" customWidth="1"/>
    <col min="6658" max="6658" width="14" style="1" customWidth="1"/>
    <col min="6659" max="6659" width="1.796875" style="1" customWidth="1"/>
    <col min="6660" max="6660" width="14" style="1" customWidth="1"/>
    <col min="6661" max="6661" width="10.296875" style="1" customWidth="1"/>
    <col min="6662" max="6662" width="14.69921875" style="1" customWidth="1"/>
    <col min="6663" max="6663" width="0.796875" style="1" customWidth="1"/>
    <col min="6664" max="6664" width="6.8984375" style="1" customWidth="1"/>
    <col min="6665" max="6665" width="11.296875" style="1" customWidth="1"/>
    <col min="6666" max="6666" width="10.69921875" style="1" bestFit="1" customWidth="1"/>
    <col min="6667" max="6667" width="8.796875" style="1"/>
    <col min="6668" max="6668" width="9.8984375" style="1" bestFit="1" customWidth="1"/>
    <col min="6669" max="6669" width="15.8984375" style="1" bestFit="1" customWidth="1"/>
    <col min="6670" max="6908" width="8.796875" style="1"/>
    <col min="6909" max="6909" width="2.09765625" style="1" customWidth="1"/>
    <col min="6910" max="6910" width="36.09765625" style="1" customWidth="1"/>
    <col min="6911" max="6911" width="1.09765625" style="1" customWidth="1"/>
    <col min="6912" max="6912" width="5.796875" style="1" customWidth="1"/>
    <col min="6913" max="6913" width="2.09765625" style="1" customWidth="1"/>
    <col min="6914" max="6914" width="14" style="1" customWidth="1"/>
    <col min="6915" max="6915" width="1.796875" style="1" customWidth="1"/>
    <col min="6916" max="6916" width="14" style="1" customWidth="1"/>
    <col min="6917" max="6917" width="10.296875" style="1" customWidth="1"/>
    <col min="6918" max="6918" width="14.69921875" style="1" customWidth="1"/>
    <col min="6919" max="6919" width="0.796875" style="1" customWidth="1"/>
    <col min="6920" max="6920" width="6.8984375" style="1" customWidth="1"/>
    <col min="6921" max="6921" width="11.296875" style="1" customWidth="1"/>
    <col min="6922" max="6922" width="10.69921875" style="1" bestFit="1" customWidth="1"/>
    <col min="6923" max="6923" width="8.796875" style="1"/>
    <col min="6924" max="6924" width="9.8984375" style="1" bestFit="1" customWidth="1"/>
    <col min="6925" max="6925" width="15.8984375" style="1" bestFit="1" customWidth="1"/>
    <col min="6926" max="7164" width="8.796875" style="1"/>
    <col min="7165" max="7165" width="2.09765625" style="1" customWidth="1"/>
    <col min="7166" max="7166" width="36.09765625" style="1" customWidth="1"/>
    <col min="7167" max="7167" width="1.09765625" style="1" customWidth="1"/>
    <col min="7168" max="7168" width="5.796875" style="1" customWidth="1"/>
    <col min="7169" max="7169" width="2.09765625" style="1" customWidth="1"/>
    <col min="7170" max="7170" width="14" style="1" customWidth="1"/>
    <col min="7171" max="7171" width="1.796875" style="1" customWidth="1"/>
    <col min="7172" max="7172" width="14" style="1" customWidth="1"/>
    <col min="7173" max="7173" width="10.296875" style="1" customWidth="1"/>
    <col min="7174" max="7174" width="14.69921875" style="1" customWidth="1"/>
    <col min="7175" max="7175" width="0.796875" style="1" customWidth="1"/>
    <col min="7176" max="7176" width="6.8984375" style="1" customWidth="1"/>
    <col min="7177" max="7177" width="11.296875" style="1" customWidth="1"/>
    <col min="7178" max="7178" width="10.69921875" style="1" bestFit="1" customWidth="1"/>
    <col min="7179" max="7179" width="8.796875" style="1"/>
    <col min="7180" max="7180" width="9.8984375" style="1" bestFit="1" customWidth="1"/>
    <col min="7181" max="7181" width="15.8984375" style="1" bestFit="1" customWidth="1"/>
    <col min="7182" max="7420" width="8.796875" style="1"/>
    <col min="7421" max="7421" width="2.09765625" style="1" customWidth="1"/>
    <col min="7422" max="7422" width="36.09765625" style="1" customWidth="1"/>
    <col min="7423" max="7423" width="1.09765625" style="1" customWidth="1"/>
    <col min="7424" max="7424" width="5.796875" style="1" customWidth="1"/>
    <col min="7425" max="7425" width="2.09765625" style="1" customWidth="1"/>
    <col min="7426" max="7426" width="14" style="1" customWidth="1"/>
    <col min="7427" max="7427" width="1.796875" style="1" customWidth="1"/>
    <col min="7428" max="7428" width="14" style="1" customWidth="1"/>
    <col min="7429" max="7429" width="10.296875" style="1" customWidth="1"/>
    <col min="7430" max="7430" width="14.69921875" style="1" customWidth="1"/>
    <col min="7431" max="7431" width="0.796875" style="1" customWidth="1"/>
    <col min="7432" max="7432" width="6.8984375" style="1" customWidth="1"/>
    <col min="7433" max="7433" width="11.296875" style="1" customWidth="1"/>
    <col min="7434" max="7434" width="10.69921875" style="1" bestFit="1" customWidth="1"/>
    <col min="7435" max="7435" width="8.796875" style="1"/>
    <col min="7436" max="7436" width="9.8984375" style="1" bestFit="1" customWidth="1"/>
    <col min="7437" max="7437" width="15.8984375" style="1" bestFit="1" customWidth="1"/>
    <col min="7438" max="7676" width="8.796875" style="1"/>
    <col min="7677" max="7677" width="2.09765625" style="1" customWidth="1"/>
    <col min="7678" max="7678" width="36.09765625" style="1" customWidth="1"/>
    <col min="7679" max="7679" width="1.09765625" style="1" customWidth="1"/>
    <col min="7680" max="7680" width="5.796875" style="1" customWidth="1"/>
    <col min="7681" max="7681" width="2.09765625" style="1" customWidth="1"/>
    <col min="7682" max="7682" width="14" style="1" customWidth="1"/>
    <col min="7683" max="7683" width="1.796875" style="1" customWidth="1"/>
    <col min="7684" max="7684" width="14" style="1" customWidth="1"/>
    <col min="7685" max="7685" width="10.296875" style="1" customWidth="1"/>
    <col min="7686" max="7686" width="14.69921875" style="1" customWidth="1"/>
    <col min="7687" max="7687" width="0.796875" style="1" customWidth="1"/>
    <col min="7688" max="7688" width="6.8984375" style="1" customWidth="1"/>
    <col min="7689" max="7689" width="11.296875" style="1" customWidth="1"/>
    <col min="7690" max="7690" width="10.69921875" style="1" bestFit="1" customWidth="1"/>
    <col min="7691" max="7691" width="8.796875" style="1"/>
    <col min="7692" max="7692" width="9.8984375" style="1" bestFit="1" customWidth="1"/>
    <col min="7693" max="7693" width="15.8984375" style="1" bestFit="1" customWidth="1"/>
    <col min="7694" max="7932" width="8.796875" style="1"/>
    <col min="7933" max="7933" width="2.09765625" style="1" customWidth="1"/>
    <col min="7934" max="7934" width="36.09765625" style="1" customWidth="1"/>
    <col min="7935" max="7935" width="1.09765625" style="1" customWidth="1"/>
    <col min="7936" max="7936" width="5.796875" style="1" customWidth="1"/>
    <col min="7937" max="7937" width="2.09765625" style="1" customWidth="1"/>
    <col min="7938" max="7938" width="14" style="1" customWidth="1"/>
    <col min="7939" max="7939" width="1.796875" style="1" customWidth="1"/>
    <col min="7940" max="7940" width="14" style="1" customWidth="1"/>
    <col min="7941" max="7941" width="10.296875" style="1" customWidth="1"/>
    <col min="7942" max="7942" width="14.69921875" style="1" customWidth="1"/>
    <col min="7943" max="7943" width="0.796875" style="1" customWidth="1"/>
    <col min="7944" max="7944" width="6.8984375" style="1" customWidth="1"/>
    <col min="7945" max="7945" width="11.296875" style="1" customWidth="1"/>
    <col min="7946" max="7946" width="10.69921875" style="1" bestFit="1" customWidth="1"/>
    <col min="7947" max="7947" width="8.796875" style="1"/>
    <col min="7948" max="7948" width="9.8984375" style="1" bestFit="1" customWidth="1"/>
    <col min="7949" max="7949" width="15.8984375" style="1" bestFit="1" customWidth="1"/>
    <col min="7950" max="8188" width="8.796875" style="1"/>
    <col min="8189" max="8189" width="2.09765625" style="1" customWidth="1"/>
    <col min="8190" max="8190" width="36.09765625" style="1" customWidth="1"/>
    <col min="8191" max="8191" width="1.09765625" style="1" customWidth="1"/>
    <col min="8192" max="8192" width="5.796875" style="1" customWidth="1"/>
    <col min="8193" max="8193" width="2.09765625" style="1" customWidth="1"/>
    <col min="8194" max="8194" width="14" style="1" customWidth="1"/>
    <col min="8195" max="8195" width="1.796875" style="1" customWidth="1"/>
    <col min="8196" max="8196" width="14" style="1" customWidth="1"/>
    <col min="8197" max="8197" width="10.296875" style="1" customWidth="1"/>
    <col min="8198" max="8198" width="14.69921875" style="1" customWidth="1"/>
    <col min="8199" max="8199" width="0.796875" style="1" customWidth="1"/>
    <col min="8200" max="8200" width="6.8984375" style="1" customWidth="1"/>
    <col min="8201" max="8201" width="11.296875" style="1" customWidth="1"/>
    <col min="8202" max="8202" width="10.69921875" style="1" bestFit="1" customWidth="1"/>
    <col min="8203" max="8203" width="8.796875" style="1"/>
    <col min="8204" max="8204" width="9.8984375" style="1" bestFit="1" customWidth="1"/>
    <col min="8205" max="8205" width="15.8984375" style="1" bestFit="1" customWidth="1"/>
    <col min="8206" max="8444" width="8.796875" style="1"/>
    <col min="8445" max="8445" width="2.09765625" style="1" customWidth="1"/>
    <col min="8446" max="8446" width="36.09765625" style="1" customWidth="1"/>
    <col min="8447" max="8447" width="1.09765625" style="1" customWidth="1"/>
    <col min="8448" max="8448" width="5.796875" style="1" customWidth="1"/>
    <col min="8449" max="8449" width="2.09765625" style="1" customWidth="1"/>
    <col min="8450" max="8450" width="14" style="1" customWidth="1"/>
    <col min="8451" max="8451" width="1.796875" style="1" customWidth="1"/>
    <col min="8452" max="8452" width="14" style="1" customWidth="1"/>
    <col min="8453" max="8453" width="10.296875" style="1" customWidth="1"/>
    <col min="8454" max="8454" width="14.69921875" style="1" customWidth="1"/>
    <col min="8455" max="8455" width="0.796875" style="1" customWidth="1"/>
    <col min="8456" max="8456" width="6.8984375" style="1" customWidth="1"/>
    <col min="8457" max="8457" width="11.296875" style="1" customWidth="1"/>
    <col min="8458" max="8458" width="10.69921875" style="1" bestFit="1" customWidth="1"/>
    <col min="8459" max="8459" width="8.796875" style="1"/>
    <col min="8460" max="8460" width="9.8984375" style="1" bestFit="1" customWidth="1"/>
    <col min="8461" max="8461" width="15.8984375" style="1" bestFit="1" customWidth="1"/>
    <col min="8462" max="8700" width="8.796875" style="1"/>
    <col min="8701" max="8701" width="2.09765625" style="1" customWidth="1"/>
    <col min="8702" max="8702" width="36.09765625" style="1" customWidth="1"/>
    <col min="8703" max="8703" width="1.09765625" style="1" customWidth="1"/>
    <col min="8704" max="8704" width="5.796875" style="1" customWidth="1"/>
    <col min="8705" max="8705" width="2.09765625" style="1" customWidth="1"/>
    <col min="8706" max="8706" width="14" style="1" customWidth="1"/>
    <col min="8707" max="8707" width="1.796875" style="1" customWidth="1"/>
    <col min="8708" max="8708" width="14" style="1" customWidth="1"/>
    <col min="8709" max="8709" width="10.296875" style="1" customWidth="1"/>
    <col min="8710" max="8710" width="14.69921875" style="1" customWidth="1"/>
    <col min="8711" max="8711" width="0.796875" style="1" customWidth="1"/>
    <col min="8712" max="8712" width="6.8984375" style="1" customWidth="1"/>
    <col min="8713" max="8713" width="11.296875" style="1" customWidth="1"/>
    <col min="8714" max="8714" width="10.69921875" style="1" bestFit="1" customWidth="1"/>
    <col min="8715" max="8715" width="8.796875" style="1"/>
    <col min="8716" max="8716" width="9.8984375" style="1" bestFit="1" customWidth="1"/>
    <col min="8717" max="8717" width="15.8984375" style="1" bestFit="1" customWidth="1"/>
    <col min="8718" max="8956" width="8.796875" style="1"/>
    <col min="8957" max="8957" width="2.09765625" style="1" customWidth="1"/>
    <col min="8958" max="8958" width="36.09765625" style="1" customWidth="1"/>
    <col min="8959" max="8959" width="1.09765625" style="1" customWidth="1"/>
    <col min="8960" max="8960" width="5.796875" style="1" customWidth="1"/>
    <col min="8961" max="8961" width="2.09765625" style="1" customWidth="1"/>
    <col min="8962" max="8962" width="14" style="1" customWidth="1"/>
    <col min="8963" max="8963" width="1.796875" style="1" customWidth="1"/>
    <col min="8964" max="8964" width="14" style="1" customWidth="1"/>
    <col min="8965" max="8965" width="10.296875" style="1" customWidth="1"/>
    <col min="8966" max="8966" width="14.69921875" style="1" customWidth="1"/>
    <col min="8967" max="8967" width="0.796875" style="1" customWidth="1"/>
    <col min="8968" max="8968" width="6.8984375" style="1" customWidth="1"/>
    <col min="8969" max="8969" width="11.296875" style="1" customWidth="1"/>
    <col min="8970" max="8970" width="10.69921875" style="1" bestFit="1" customWidth="1"/>
    <col min="8971" max="8971" width="8.796875" style="1"/>
    <col min="8972" max="8972" width="9.8984375" style="1" bestFit="1" customWidth="1"/>
    <col min="8973" max="8973" width="15.8984375" style="1" bestFit="1" customWidth="1"/>
    <col min="8974" max="9212" width="8.796875" style="1"/>
    <col min="9213" max="9213" width="2.09765625" style="1" customWidth="1"/>
    <col min="9214" max="9214" width="36.09765625" style="1" customWidth="1"/>
    <col min="9215" max="9215" width="1.09765625" style="1" customWidth="1"/>
    <col min="9216" max="9216" width="5.796875" style="1" customWidth="1"/>
    <col min="9217" max="9217" width="2.09765625" style="1" customWidth="1"/>
    <col min="9218" max="9218" width="14" style="1" customWidth="1"/>
    <col min="9219" max="9219" width="1.796875" style="1" customWidth="1"/>
    <col min="9220" max="9220" width="14" style="1" customWidth="1"/>
    <col min="9221" max="9221" width="10.296875" style="1" customWidth="1"/>
    <col min="9222" max="9222" width="14.69921875" style="1" customWidth="1"/>
    <col min="9223" max="9223" width="0.796875" style="1" customWidth="1"/>
    <col min="9224" max="9224" width="6.8984375" style="1" customWidth="1"/>
    <col min="9225" max="9225" width="11.296875" style="1" customWidth="1"/>
    <col min="9226" max="9226" width="10.69921875" style="1" bestFit="1" customWidth="1"/>
    <col min="9227" max="9227" width="8.796875" style="1"/>
    <col min="9228" max="9228" width="9.8984375" style="1" bestFit="1" customWidth="1"/>
    <col min="9229" max="9229" width="15.8984375" style="1" bestFit="1" customWidth="1"/>
    <col min="9230" max="9468" width="8.796875" style="1"/>
    <col min="9469" max="9469" width="2.09765625" style="1" customWidth="1"/>
    <col min="9470" max="9470" width="36.09765625" style="1" customWidth="1"/>
    <col min="9471" max="9471" width="1.09765625" style="1" customWidth="1"/>
    <col min="9472" max="9472" width="5.796875" style="1" customWidth="1"/>
    <col min="9473" max="9473" width="2.09765625" style="1" customWidth="1"/>
    <col min="9474" max="9474" width="14" style="1" customWidth="1"/>
    <col min="9475" max="9475" width="1.796875" style="1" customWidth="1"/>
    <col min="9476" max="9476" width="14" style="1" customWidth="1"/>
    <col min="9477" max="9477" width="10.296875" style="1" customWidth="1"/>
    <col min="9478" max="9478" width="14.69921875" style="1" customWidth="1"/>
    <col min="9479" max="9479" width="0.796875" style="1" customWidth="1"/>
    <col min="9480" max="9480" width="6.8984375" style="1" customWidth="1"/>
    <col min="9481" max="9481" width="11.296875" style="1" customWidth="1"/>
    <col min="9482" max="9482" width="10.69921875" style="1" bestFit="1" customWidth="1"/>
    <col min="9483" max="9483" width="8.796875" style="1"/>
    <col min="9484" max="9484" width="9.8984375" style="1" bestFit="1" customWidth="1"/>
    <col min="9485" max="9485" width="15.8984375" style="1" bestFit="1" customWidth="1"/>
    <col min="9486" max="9724" width="8.796875" style="1"/>
    <col min="9725" max="9725" width="2.09765625" style="1" customWidth="1"/>
    <col min="9726" max="9726" width="36.09765625" style="1" customWidth="1"/>
    <col min="9727" max="9727" width="1.09765625" style="1" customWidth="1"/>
    <col min="9728" max="9728" width="5.796875" style="1" customWidth="1"/>
    <col min="9729" max="9729" width="2.09765625" style="1" customWidth="1"/>
    <col min="9730" max="9730" width="14" style="1" customWidth="1"/>
    <col min="9731" max="9731" width="1.796875" style="1" customWidth="1"/>
    <col min="9732" max="9732" width="14" style="1" customWidth="1"/>
    <col min="9733" max="9733" width="10.296875" style="1" customWidth="1"/>
    <col min="9734" max="9734" width="14.69921875" style="1" customWidth="1"/>
    <col min="9735" max="9735" width="0.796875" style="1" customWidth="1"/>
    <col min="9736" max="9736" width="6.8984375" style="1" customWidth="1"/>
    <col min="9737" max="9737" width="11.296875" style="1" customWidth="1"/>
    <col min="9738" max="9738" width="10.69921875" style="1" bestFit="1" customWidth="1"/>
    <col min="9739" max="9739" width="8.796875" style="1"/>
    <col min="9740" max="9740" width="9.8984375" style="1" bestFit="1" customWidth="1"/>
    <col min="9741" max="9741" width="15.8984375" style="1" bestFit="1" customWidth="1"/>
    <col min="9742" max="9980" width="8.796875" style="1"/>
    <col min="9981" max="9981" width="2.09765625" style="1" customWidth="1"/>
    <col min="9982" max="9982" width="36.09765625" style="1" customWidth="1"/>
    <col min="9983" max="9983" width="1.09765625" style="1" customWidth="1"/>
    <col min="9984" max="9984" width="5.796875" style="1" customWidth="1"/>
    <col min="9985" max="9985" width="2.09765625" style="1" customWidth="1"/>
    <col min="9986" max="9986" width="14" style="1" customWidth="1"/>
    <col min="9987" max="9987" width="1.796875" style="1" customWidth="1"/>
    <col min="9988" max="9988" width="14" style="1" customWidth="1"/>
    <col min="9989" max="9989" width="10.296875" style="1" customWidth="1"/>
    <col min="9990" max="9990" width="14.69921875" style="1" customWidth="1"/>
    <col min="9991" max="9991" width="0.796875" style="1" customWidth="1"/>
    <col min="9992" max="9992" width="6.8984375" style="1" customWidth="1"/>
    <col min="9993" max="9993" width="11.296875" style="1" customWidth="1"/>
    <col min="9994" max="9994" width="10.69921875" style="1" bestFit="1" customWidth="1"/>
    <col min="9995" max="9995" width="8.796875" style="1"/>
    <col min="9996" max="9996" width="9.8984375" style="1" bestFit="1" customWidth="1"/>
    <col min="9997" max="9997" width="15.8984375" style="1" bestFit="1" customWidth="1"/>
    <col min="9998" max="10236" width="8.796875" style="1"/>
    <col min="10237" max="10237" width="2.09765625" style="1" customWidth="1"/>
    <col min="10238" max="10238" width="36.09765625" style="1" customWidth="1"/>
    <col min="10239" max="10239" width="1.09765625" style="1" customWidth="1"/>
    <col min="10240" max="10240" width="5.796875" style="1" customWidth="1"/>
    <col min="10241" max="10241" width="2.09765625" style="1" customWidth="1"/>
    <col min="10242" max="10242" width="14" style="1" customWidth="1"/>
    <col min="10243" max="10243" width="1.796875" style="1" customWidth="1"/>
    <col min="10244" max="10244" width="14" style="1" customWidth="1"/>
    <col min="10245" max="10245" width="10.296875" style="1" customWidth="1"/>
    <col min="10246" max="10246" width="14.69921875" style="1" customWidth="1"/>
    <col min="10247" max="10247" width="0.796875" style="1" customWidth="1"/>
    <col min="10248" max="10248" width="6.8984375" style="1" customWidth="1"/>
    <col min="10249" max="10249" width="11.296875" style="1" customWidth="1"/>
    <col min="10250" max="10250" width="10.69921875" style="1" bestFit="1" customWidth="1"/>
    <col min="10251" max="10251" width="8.796875" style="1"/>
    <col min="10252" max="10252" width="9.8984375" style="1" bestFit="1" customWidth="1"/>
    <col min="10253" max="10253" width="15.8984375" style="1" bestFit="1" customWidth="1"/>
    <col min="10254" max="10492" width="8.796875" style="1"/>
    <col min="10493" max="10493" width="2.09765625" style="1" customWidth="1"/>
    <col min="10494" max="10494" width="36.09765625" style="1" customWidth="1"/>
    <col min="10495" max="10495" width="1.09765625" style="1" customWidth="1"/>
    <col min="10496" max="10496" width="5.796875" style="1" customWidth="1"/>
    <col min="10497" max="10497" width="2.09765625" style="1" customWidth="1"/>
    <col min="10498" max="10498" width="14" style="1" customWidth="1"/>
    <col min="10499" max="10499" width="1.796875" style="1" customWidth="1"/>
    <col min="10500" max="10500" width="14" style="1" customWidth="1"/>
    <col min="10501" max="10501" width="10.296875" style="1" customWidth="1"/>
    <col min="10502" max="10502" width="14.69921875" style="1" customWidth="1"/>
    <col min="10503" max="10503" width="0.796875" style="1" customWidth="1"/>
    <col min="10504" max="10504" width="6.8984375" style="1" customWidth="1"/>
    <col min="10505" max="10505" width="11.296875" style="1" customWidth="1"/>
    <col min="10506" max="10506" width="10.69921875" style="1" bestFit="1" customWidth="1"/>
    <col min="10507" max="10507" width="8.796875" style="1"/>
    <col min="10508" max="10508" width="9.8984375" style="1" bestFit="1" customWidth="1"/>
    <col min="10509" max="10509" width="15.8984375" style="1" bestFit="1" customWidth="1"/>
    <col min="10510" max="10748" width="8.796875" style="1"/>
    <col min="10749" max="10749" width="2.09765625" style="1" customWidth="1"/>
    <col min="10750" max="10750" width="36.09765625" style="1" customWidth="1"/>
    <col min="10751" max="10751" width="1.09765625" style="1" customWidth="1"/>
    <col min="10752" max="10752" width="5.796875" style="1" customWidth="1"/>
    <col min="10753" max="10753" width="2.09765625" style="1" customWidth="1"/>
    <col min="10754" max="10754" width="14" style="1" customWidth="1"/>
    <col min="10755" max="10755" width="1.796875" style="1" customWidth="1"/>
    <col min="10756" max="10756" width="14" style="1" customWidth="1"/>
    <col min="10757" max="10757" width="10.296875" style="1" customWidth="1"/>
    <col min="10758" max="10758" width="14.69921875" style="1" customWidth="1"/>
    <col min="10759" max="10759" width="0.796875" style="1" customWidth="1"/>
    <col min="10760" max="10760" width="6.8984375" style="1" customWidth="1"/>
    <col min="10761" max="10761" width="11.296875" style="1" customWidth="1"/>
    <col min="10762" max="10762" width="10.69921875" style="1" bestFit="1" customWidth="1"/>
    <col min="10763" max="10763" width="8.796875" style="1"/>
    <col min="10764" max="10764" width="9.8984375" style="1" bestFit="1" customWidth="1"/>
    <col min="10765" max="10765" width="15.8984375" style="1" bestFit="1" customWidth="1"/>
    <col min="10766" max="11004" width="8.796875" style="1"/>
    <col min="11005" max="11005" width="2.09765625" style="1" customWidth="1"/>
    <col min="11006" max="11006" width="36.09765625" style="1" customWidth="1"/>
    <col min="11007" max="11007" width="1.09765625" style="1" customWidth="1"/>
    <col min="11008" max="11008" width="5.796875" style="1" customWidth="1"/>
    <col min="11009" max="11009" width="2.09765625" style="1" customWidth="1"/>
    <col min="11010" max="11010" width="14" style="1" customWidth="1"/>
    <col min="11011" max="11011" width="1.796875" style="1" customWidth="1"/>
    <col min="11012" max="11012" width="14" style="1" customWidth="1"/>
    <col min="11013" max="11013" width="10.296875" style="1" customWidth="1"/>
    <col min="11014" max="11014" width="14.69921875" style="1" customWidth="1"/>
    <col min="11015" max="11015" width="0.796875" style="1" customWidth="1"/>
    <col min="11016" max="11016" width="6.8984375" style="1" customWidth="1"/>
    <col min="11017" max="11017" width="11.296875" style="1" customWidth="1"/>
    <col min="11018" max="11018" width="10.69921875" style="1" bestFit="1" customWidth="1"/>
    <col min="11019" max="11019" width="8.796875" style="1"/>
    <col min="11020" max="11020" width="9.8984375" style="1" bestFit="1" customWidth="1"/>
    <col min="11021" max="11021" width="15.8984375" style="1" bestFit="1" customWidth="1"/>
    <col min="11022" max="11260" width="8.796875" style="1"/>
    <col min="11261" max="11261" width="2.09765625" style="1" customWidth="1"/>
    <col min="11262" max="11262" width="36.09765625" style="1" customWidth="1"/>
    <col min="11263" max="11263" width="1.09765625" style="1" customWidth="1"/>
    <col min="11264" max="11264" width="5.796875" style="1" customWidth="1"/>
    <col min="11265" max="11265" width="2.09765625" style="1" customWidth="1"/>
    <col min="11266" max="11266" width="14" style="1" customWidth="1"/>
    <col min="11267" max="11267" width="1.796875" style="1" customWidth="1"/>
    <col min="11268" max="11268" width="14" style="1" customWidth="1"/>
    <col min="11269" max="11269" width="10.296875" style="1" customWidth="1"/>
    <col min="11270" max="11270" width="14.69921875" style="1" customWidth="1"/>
    <col min="11271" max="11271" width="0.796875" style="1" customWidth="1"/>
    <col min="11272" max="11272" width="6.8984375" style="1" customWidth="1"/>
    <col min="11273" max="11273" width="11.296875" style="1" customWidth="1"/>
    <col min="11274" max="11274" width="10.69921875" style="1" bestFit="1" customWidth="1"/>
    <col min="11275" max="11275" width="8.796875" style="1"/>
    <col min="11276" max="11276" width="9.8984375" style="1" bestFit="1" customWidth="1"/>
    <col min="11277" max="11277" width="15.8984375" style="1" bestFit="1" customWidth="1"/>
    <col min="11278" max="11516" width="8.796875" style="1"/>
    <col min="11517" max="11517" width="2.09765625" style="1" customWidth="1"/>
    <col min="11518" max="11518" width="36.09765625" style="1" customWidth="1"/>
    <col min="11519" max="11519" width="1.09765625" style="1" customWidth="1"/>
    <col min="11520" max="11520" width="5.796875" style="1" customWidth="1"/>
    <col min="11521" max="11521" width="2.09765625" style="1" customWidth="1"/>
    <col min="11522" max="11522" width="14" style="1" customWidth="1"/>
    <col min="11523" max="11523" width="1.796875" style="1" customWidth="1"/>
    <col min="11524" max="11524" width="14" style="1" customWidth="1"/>
    <col min="11525" max="11525" width="10.296875" style="1" customWidth="1"/>
    <col min="11526" max="11526" width="14.69921875" style="1" customWidth="1"/>
    <col min="11527" max="11527" width="0.796875" style="1" customWidth="1"/>
    <col min="11528" max="11528" width="6.8984375" style="1" customWidth="1"/>
    <col min="11529" max="11529" width="11.296875" style="1" customWidth="1"/>
    <col min="11530" max="11530" width="10.69921875" style="1" bestFit="1" customWidth="1"/>
    <col min="11531" max="11531" width="8.796875" style="1"/>
    <col min="11532" max="11532" width="9.8984375" style="1" bestFit="1" customWidth="1"/>
    <col min="11533" max="11533" width="15.8984375" style="1" bestFit="1" customWidth="1"/>
    <col min="11534" max="11772" width="8.796875" style="1"/>
    <col min="11773" max="11773" width="2.09765625" style="1" customWidth="1"/>
    <col min="11774" max="11774" width="36.09765625" style="1" customWidth="1"/>
    <col min="11775" max="11775" width="1.09765625" style="1" customWidth="1"/>
    <col min="11776" max="11776" width="5.796875" style="1" customWidth="1"/>
    <col min="11777" max="11777" width="2.09765625" style="1" customWidth="1"/>
    <col min="11778" max="11778" width="14" style="1" customWidth="1"/>
    <col min="11779" max="11779" width="1.796875" style="1" customWidth="1"/>
    <col min="11780" max="11780" width="14" style="1" customWidth="1"/>
    <col min="11781" max="11781" width="10.296875" style="1" customWidth="1"/>
    <col min="11782" max="11782" width="14.69921875" style="1" customWidth="1"/>
    <col min="11783" max="11783" width="0.796875" style="1" customWidth="1"/>
    <col min="11784" max="11784" width="6.8984375" style="1" customWidth="1"/>
    <col min="11785" max="11785" width="11.296875" style="1" customWidth="1"/>
    <col min="11786" max="11786" width="10.69921875" style="1" bestFit="1" customWidth="1"/>
    <col min="11787" max="11787" width="8.796875" style="1"/>
    <col min="11788" max="11788" width="9.8984375" style="1" bestFit="1" customWidth="1"/>
    <col min="11789" max="11789" width="15.8984375" style="1" bestFit="1" customWidth="1"/>
    <col min="11790" max="12028" width="8.796875" style="1"/>
    <col min="12029" max="12029" width="2.09765625" style="1" customWidth="1"/>
    <col min="12030" max="12030" width="36.09765625" style="1" customWidth="1"/>
    <col min="12031" max="12031" width="1.09765625" style="1" customWidth="1"/>
    <col min="12032" max="12032" width="5.796875" style="1" customWidth="1"/>
    <col min="12033" max="12033" width="2.09765625" style="1" customWidth="1"/>
    <col min="12034" max="12034" width="14" style="1" customWidth="1"/>
    <col min="12035" max="12035" width="1.796875" style="1" customWidth="1"/>
    <col min="12036" max="12036" width="14" style="1" customWidth="1"/>
    <col min="12037" max="12037" width="10.296875" style="1" customWidth="1"/>
    <col min="12038" max="12038" width="14.69921875" style="1" customWidth="1"/>
    <col min="12039" max="12039" width="0.796875" style="1" customWidth="1"/>
    <col min="12040" max="12040" width="6.8984375" style="1" customWidth="1"/>
    <col min="12041" max="12041" width="11.296875" style="1" customWidth="1"/>
    <col min="12042" max="12042" width="10.69921875" style="1" bestFit="1" customWidth="1"/>
    <col min="12043" max="12043" width="8.796875" style="1"/>
    <col min="12044" max="12044" width="9.8984375" style="1" bestFit="1" customWidth="1"/>
    <col min="12045" max="12045" width="15.8984375" style="1" bestFit="1" customWidth="1"/>
    <col min="12046" max="12284" width="8.796875" style="1"/>
    <col min="12285" max="12285" width="2.09765625" style="1" customWidth="1"/>
    <col min="12286" max="12286" width="36.09765625" style="1" customWidth="1"/>
    <col min="12287" max="12287" width="1.09765625" style="1" customWidth="1"/>
    <col min="12288" max="12288" width="5.796875" style="1" customWidth="1"/>
    <col min="12289" max="12289" width="2.09765625" style="1" customWidth="1"/>
    <col min="12290" max="12290" width="14" style="1" customWidth="1"/>
    <col min="12291" max="12291" width="1.796875" style="1" customWidth="1"/>
    <col min="12292" max="12292" width="14" style="1" customWidth="1"/>
    <col min="12293" max="12293" width="10.296875" style="1" customWidth="1"/>
    <col min="12294" max="12294" width="14.69921875" style="1" customWidth="1"/>
    <col min="12295" max="12295" width="0.796875" style="1" customWidth="1"/>
    <col min="12296" max="12296" width="6.8984375" style="1" customWidth="1"/>
    <col min="12297" max="12297" width="11.296875" style="1" customWidth="1"/>
    <col min="12298" max="12298" width="10.69921875" style="1" bestFit="1" customWidth="1"/>
    <col min="12299" max="12299" width="8.796875" style="1"/>
    <col min="12300" max="12300" width="9.8984375" style="1" bestFit="1" customWidth="1"/>
    <col min="12301" max="12301" width="15.8984375" style="1" bestFit="1" customWidth="1"/>
    <col min="12302" max="12540" width="8.796875" style="1"/>
    <col min="12541" max="12541" width="2.09765625" style="1" customWidth="1"/>
    <col min="12542" max="12542" width="36.09765625" style="1" customWidth="1"/>
    <col min="12543" max="12543" width="1.09765625" style="1" customWidth="1"/>
    <col min="12544" max="12544" width="5.796875" style="1" customWidth="1"/>
    <col min="12545" max="12545" width="2.09765625" style="1" customWidth="1"/>
    <col min="12546" max="12546" width="14" style="1" customWidth="1"/>
    <col min="12547" max="12547" width="1.796875" style="1" customWidth="1"/>
    <col min="12548" max="12548" width="14" style="1" customWidth="1"/>
    <col min="12549" max="12549" width="10.296875" style="1" customWidth="1"/>
    <col min="12550" max="12550" width="14.69921875" style="1" customWidth="1"/>
    <col min="12551" max="12551" width="0.796875" style="1" customWidth="1"/>
    <col min="12552" max="12552" width="6.8984375" style="1" customWidth="1"/>
    <col min="12553" max="12553" width="11.296875" style="1" customWidth="1"/>
    <col min="12554" max="12554" width="10.69921875" style="1" bestFit="1" customWidth="1"/>
    <col min="12555" max="12555" width="8.796875" style="1"/>
    <col min="12556" max="12556" width="9.8984375" style="1" bestFit="1" customWidth="1"/>
    <col min="12557" max="12557" width="15.8984375" style="1" bestFit="1" customWidth="1"/>
    <col min="12558" max="12796" width="8.796875" style="1"/>
    <col min="12797" max="12797" width="2.09765625" style="1" customWidth="1"/>
    <col min="12798" max="12798" width="36.09765625" style="1" customWidth="1"/>
    <col min="12799" max="12799" width="1.09765625" style="1" customWidth="1"/>
    <col min="12800" max="12800" width="5.796875" style="1" customWidth="1"/>
    <col min="12801" max="12801" width="2.09765625" style="1" customWidth="1"/>
    <col min="12802" max="12802" width="14" style="1" customWidth="1"/>
    <col min="12803" max="12803" width="1.796875" style="1" customWidth="1"/>
    <col min="12804" max="12804" width="14" style="1" customWidth="1"/>
    <col min="12805" max="12805" width="10.296875" style="1" customWidth="1"/>
    <col min="12806" max="12806" width="14.69921875" style="1" customWidth="1"/>
    <col min="12807" max="12807" width="0.796875" style="1" customWidth="1"/>
    <col min="12808" max="12808" width="6.8984375" style="1" customWidth="1"/>
    <col min="12809" max="12809" width="11.296875" style="1" customWidth="1"/>
    <col min="12810" max="12810" width="10.69921875" style="1" bestFit="1" customWidth="1"/>
    <col min="12811" max="12811" width="8.796875" style="1"/>
    <col min="12812" max="12812" width="9.8984375" style="1" bestFit="1" customWidth="1"/>
    <col min="12813" max="12813" width="15.8984375" style="1" bestFit="1" customWidth="1"/>
    <col min="12814" max="13052" width="8.796875" style="1"/>
    <col min="13053" max="13053" width="2.09765625" style="1" customWidth="1"/>
    <col min="13054" max="13054" width="36.09765625" style="1" customWidth="1"/>
    <col min="13055" max="13055" width="1.09765625" style="1" customWidth="1"/>
    <col min="13056" max="13056" width="5.796875" style="1" customWidth="1"/>
    <col min="13057" max="13057" width="2.09765625" style="1" customWidth="1"/>
    <col min="13058" max="13058" width="14" style="1" customWidth="1"/>
    <col min="13059" max="13059" width="1.796875" style="1" customWidth="1"/>
    <col min="13060" max="13060" width="14" style="1" customWidth="1"/>
    <col min="13061" max="13061" width="10.296875" style="1" customWidth="1"/>
    <col min="13062" max="13062" width="14.69921875" style="1" customWidth="1"/>
    <col min="13063" max="13063" width="0.796875" style="1" customWidth="1"/>
    <col min="13064" max="13064" width="6.8984375" style="1" customWidth="1"/>
    <col min="13065" max="13065" width="11.296875" style="1" customWidth="1"/>
    <col min="13066" max="13066" width="10.69921875" style="1" bestFit="1" customWidth="1"/>
    <col min="13067" max="13067" width="8.796875" style="1"/>
    <col min="13068" max="13068" width="9.8984375" style="1" bestFit="1" customWidth="1"/>
    <col min="13069" max="13069" width="15.8984375" style="1" bestFit="1" customWidth="1"/>
    <col min="13070" max="13308" width="8.796875" style="1"/>
    <col min="13309" max="13309" width="2.09765625" style="1" customWidth="1"/>
    <col min="13310" max="13310" width="36.09765625" style="1" customWidth="1"/>
    <col min="13311" max="13311" width="1.09765625" style="1" customWidth="1"/>
    <col min="13312" max="13312" width="5.796875" style="1" customWidth="1"/>
    <col min="13313" max="13313" width="2.09765625" style="1" customWidth="1"/>
    <col min="13314" max="13314" width="14" style="1" customWidth="1"/>
    <col min="13315" max="13315" width="1.796875" style="1" customWidth="1"/>
    <col min="13316" max="13316" width="14" style="1" customWidth="1"/>
    <col min="13317" max="13317" width="10.296875" style="1" customWidth="1"/>
    <col min="13318" max="13318" width="14.69921875" style="1" customWidth="1"/>
    <col min="13319" max="13319" width="0.796875" style="1" customWidth="1"/>
    <col min="13320" max="13320" width="6.8984375" style="1" customWidth="1"/>
    <col min="13321" max="13321" width="11.296875" style="1" customWidth="1"/>
    <col min="13322" max="13322" width="10.69921875" style="1" bestFit="1" customWidth="1"/>
    <col min="13323" max="13323" width="8.796875" style="1"/>
    <col min="13324" max="13324" width="9.8984375" style="1" bestFit="1" customWidth="1"/>
    <col min="13325" max="13325" width="15.8984375" style="1" bestFit="1" customWidth="1"/>
    <col min="13326" max="13564" width="8.796875" style="1"/>
    <col min="13565" max="13565" width="2.09765625" style="1" customWidth="1"/>
    <col min="13566" max="13566" width="36.09765625" style="1" customWidth="1"/>
    <col min="13567" max="13567" width="1.09765625" style="1" customWidth="1"/>
    <col min="13568" max="13568" width="5.796875" style="1" customWidth="1"/>
    <col min="13569" max="13569" width="2.09765625" style="1" customWidth="1"/>
    <col min="13570" max="13570" width="14" style="1" customWidth="1"/>
    <col min="13571" max="13571" width="1.796875" style="1" customWidth="1"/>
    <col min="13572" max="13572" width="14" style="1" customWidth="1"/>
    <col min="13573" max="13573" width="10.296875" style="1" customWidth="1"/>
    <col min="13574" max="13574" width="14.69921875" style="1" customWidth="1"/>
    <col min="13575" max="13575" width="0.796875" style="1" customWidth="1"/>
    <col min="13576" max="13576" width="6.8984375" style="1" customWidth="1"/>
    <col min="13577" max="13577" width="11.296875" style="1" customWidth="1"/>
    <col min="13578" max="13578" width="10.69921875" style="1" bestFit="1" customWidth="1"/>
    <col min="13579" max="13579" width="8.796875" style="1"/>
    <col min="13580" max="13580" width="9.8984375" style="1" bestFit="1" customWidth="1"/>
    <col min="13581" max="13581" width="15.8984375" style="1" bestFit="1" customWidth="1"/>
    <col min="13582" max="13820" width="8.796875" style="1"/>
    <col min="13821" max="13821" width="2.09765625" style="1" customWidth="1"/>
    <col min="13822" max="13822" width="36.09765625" style="1" customWidth="1"/>
    <col min="13823" max="13823" width="1.09765625" style="1" customWidth="1"/>
    <col min="13824" max="13824" width="5.796875" style="1" customWidth="1"/>
    <col min="13825" max="13825" width="2.09765625" style="1" customWidth="1"/>
    <col min="13826" max="13826" width="14" style="1" customWidth="1"/>
    <col min="13827" max="13827" width="1.796875" style="1" customWidth="1"/>
    <col min="13828" max="13828" width="14" style="1" customWidth="1"/>
    <col min="13829" max="13829" width="10.296875" style="1" customWidth="1"/>
    <col min="13830" max="13830" width="14.69921875" style="1" customWidth="1"/>
    <col min="13831" max="13831" width="0.796875" style="1" customWidth="1"/>
    <col min="13832" max="13832" width="6.8984375" style="1" customWidth="1"/>
    <col min="13833" max="13833" width="11.296875" style="1" customWidth="1"/>
    <col min="13834" max="13834" width="10.69921875" style="1" bestFit="1" customWidth="1"/>
    <col min="13835" max="13835" width="8.796875" style="1"/>
    <col min="13836" max="13836" width="9.8984375" style="1" bestFit="1" customWidth="1"/>
    <col min="13837" max="13837" width="15.8984375" style="1" bestFit="1" customWidth="1"/>
    <col min="13838" max="14076" width="8.796875" style="1"/>
    <col min="14077" max="14077" width="2.09765625" style="1" customWidth="1"/>
    <col min="14078" max="14078" width="36.09765625" style="1" customWidth="1"/>
    <col min="14079" max="14079" width="1.09765625" style="1" customWidth="1"/>
    <col min="14080" max="14080" width="5.796875" style="1" customWidth="1"/>
    <col min="14081" max="14081" width="2.09765625" style="1" customWidth="1"/>
    <col min="14082" max="14082" width="14" style="1" customWidth="1"/>
    <col min="14083" max="14083" width="1.796875" style="1" customWidth="1"/>
    <col min="14084" max="14084" width="14" style="1" customWidth="1"/>
    <col min="14085" max="14085" width="10.296875" style="1" customWidth="1"/>
    <col min="14086" max="14086" width="14.69921875" style="1" customWidth="1"/>
    <col min="14087" max="14087" width="0.796875" style="1" customWidth="1"/>
    <col min="14088" max="14088" width="6.8984375" style="1" customWidth="1"/>
    <col min="14089" max="14089" width="11.296875" style="1" customWidth="1"/>
    <col min="14090" max="14090" width="10.69921875" style="1" bestFit="1" customWidth="1"/>
    <col min="14091" max="14091" width="8.796875" style="1"/>
    <col min="14092" max="14092" width="9.8984375" style="1" bestFit="1" customWidth="1"/>
    <col min="14093" max="14093" width="15.8984375" style="1" bestFit="1" customWidth="1"/>
    <col min="14094" max="14332" width="8.796875" style="1"/>
    <col min="14333" max="14333" width="2.09765625" style="1" customWidth="1"/>
    <col min="14334" max="14334" width="36.09765625" style="1" customWidth="1"/>
    <col min="14335" max="14335" width="1.09765625" style="1" customWidth="1"/>
    <col min="14336" max="14336" width="5.796875" style="1" customWidth="1"/>
    <col min="14337" max="14337" width="2.09765625" style="1" customWidth="1"/>
    <col min="14338" max="14338" width="14" style="1" customWidth="1"/>
    <col min="14339" max="14339" width="1.796875" style="1" customWidth="1"/>
    <col min="14340" max="14340" width="14" style="1" customWidth="1"/>
    <col min="14341" max="14341" width="10.296875" style="1" customWidth="1"/>
    <col min="14342" max="14342" width="14.69921875" style="1" customWidth="1"/>
    <col min="14343" max="14343" width="0.796875" style="1" customWidth="1"/>
    <col min="14344" max="14344" width="6.8984375" style="1" customWidth="1"/>
    <col min="14345" max="14345" width="11.296875" style="1" customWidth="1"/>
    <col min="14346" max="14346" width="10.69921875" style="1" bestFit="1" customWidth="1"/>
    <col min="14347" max="14347" width="8.796875" style="1"/>
    <col min="14348" max="14348" width="9.8984375" style="1" bestFit="1" customWidth="1"/>
    <col min="14349" max="14349" width="15.8984375" style="1" bestFit="1" customWidth="1"/>
    <col min="14350" max="14588" width="8.796875" style="1"/>
    <col min="14589" max="14589" width="2.09765625" style="1" customWidth="1"/>
    <col min="14590" max="14590" width="36.09765625" style="1" customWidth="1"/>
    <col min="14591" max="14591" width="1.09765625" style="1" customWidth="1"/>
    <col min="14592" max="14592" width="5.796875" style="1" customWidth="1"/>
    <col min="14593" max="14593" width="2.09765625" style="1" customWidth="1"/>
    <col min="14594" max="14594" width="14" style="1" customWidth="1"/>
    <col min="14595" max="14595" width="1.796875" style="1" customWidth="1"/>
    <col min="14596" max="14596" width="14" style="1" customWidth="1"/>
    <col min="14597" max="14597" width="10.296875" style="1" customWidth="1"/>
    <col min="14598" max="14598" width="14.69921875" style="1" customWidth="1"/>
    <col min="14599" max="14599" width="0.796875" style="1" customWidth="1"/>
    <col min="14600" max="14600" width="6.8984375" style="1" customWidth="1"/>
    <col min="14601" max="14601" width="11.296875" style="1" customWidth="1"/>
    <col min="14602" max="14602" width="10.69921875" style="1" bestFit="1" customWidth="1"/>
    <col min="14603" max="14603" width="8.796875" style="1"/>
    <col min="14604" max="14604" width="9.8984375" style="1" bestFit="1" customWidth="1"/>
    <col min="14605" max="14605" width="15.8984375" style="1" bestFit="1" customWidth="1"/>
    <col min="14606" max="14844" width="8.796875" style="1"/>
    <col min="14845" max="14845" width="2.09765625" style="1" customWidth="1"/>
    <col min="14846" max="14846" width="36.09765625" style="1" customWidth="1"/>
    <col min="14847" max="14847" width="1.09765625" style="1" customWidth="1"/>
    <col min="14848" max="14848" width="5.796875" style="1" customWidth="1"/>
    <col min="14849" max="14849" width="2.09765625" style="1" customWidth="1"/>
    <col min="14850" max="14850" width="14" style="1" customWidth="1"/>
    <col min="14851" max="14851" width="1.796875" style="1" customWidth="1"/>
    <col min="14852" max="14852" width="14" style="1" customWidth="1"/>
    <col min="14853" max="14853" width="10.296875" style="1" customWidth="1"/>
    <col min="14854" max="14854" width="14.69921875" style="1" customWidth="1"/>
    <col min="14855" max="14855" width="0.796875" style="1" customWidth="1"/>
    <col min="14856" max="14856" width="6.8984375" style="1" customWidth="1"/>
    <col min="14857" max="14857" width="11.296875" style="1" customWidth="1"/>
    <col min="14858" max="14858" width="10.69921875" style="1" bestFit="1" customWidth="1"/>
    <col min="14859" max="14859" width="8.796875" style="1"/>
    <col min="14860" max="14860" width="9.8984375" style="1" bestFit="1" customWidth="1"/>
    <col min="14861" max="14861" width="15.8984375" style="1" bestFit="1" customWidth="1"/>
    <col min="14862" max="15100" width="8.796875" style="1"/>
    <col min="15101" max="15101" width="2.09765625" style="1" customWidth="1"/>
    <col min="15102" max="15102" width="36.09765625" style="1" customWidth="1"/>
    <col min="15103" max="15103" width="1.09765625" style="1" customWidth="1"/>
    <col min="15104" max="15104" width="5.796875" style="1" customWidth="1"/>
    <col min="15105" max="15105" width="2.09765625" style="1" customWidth="1"/>
    <col min="15106" max="15106" width="14" style="1" customWidth="1"/>
    <col min="15107" max="15107" width="1.796875" style="1" customWidth="1"/>
    <col min="15108" max="15108" width="14" style="1" customWidth="1"/>
    <col min="15109" max="15109" width="10.296875" style="1" customWidth="1"/>
    <col min="15110" max="15110" width="14.69921875" style="1" customWidth="1"/>
    <col min="15111" max="15111" width="0.796875" style="1" customWidth="1"/>
    <col min="15112" max="15112" width="6.8984375" style="1" customWidth="1"/>
    <col min="15113" max="15113" width="11.296875" style="1" customWidth="1"/>
    <col min="15114" max="15114" width="10.69921875" style="1" bestFit="1" customWidth="1"/>
    <col min="15115" max="15115" width="8.796875" style="1"/>
    <col min="15116" max="15116" width="9.8984375" style="1" bestFit="1" customWidth="1"/>
    <col min="15117" max="15117" width="15.8984375" style="1" bestFit="1" customWidth="1"/>
    <col min="15118" max="15356" width="8.796875" style="1"/>
    <col min="15357" max="15357" width="2.09765625" style="1" customWidth="1"/>
    <col min="15358" max="15358" width="36.09765625" style="1" customWidth="1"/>
    <col min="15359" max="15359" width="1.09765625" style="1" customWidth="1"/>
    <col min="15360" max="15360" width="5.796875" style="1" customWidth="1"/>
    <col min="15361" max="15361" width="2.09765625" style="1" customWidth="1"/>
    <col min="15362" max="15362" width="14" style="1" customWidth="1"/>
    <col min="15363" max="15363" width="1.796875" style="1" customWidth="1"/>
    <col min="15364" max="15364" width="14" style="1" customWidth="1"/>
    <col min="15365" max="15365" width="10.296875" style="1" customWidth="1"/>
    <col min="15366" max="15366" width="14.69921875" style="1" customWidth="1"/>
    <col min="15367" max="15367" width="0.796875" style="1" customWidth="1"/>
    <col min="15368" max="15368" width="6.8984375" style="1" customWidth="1"/>
    <col min="15369" max="15369" width="11.296875" style="1" customWidth="1"/>
    <col min="15370" max="15370" width="10.69921875" style="1" bestFit="1" customWidth="1"/>
    <col min="15371" max="15371" width="8.796875" style="1"/>
    <col min="15372" max="15372" width="9.8984375" style="1" bestFit="1" customWidth="1"/>
    <col min="15373" max="15373" width="15.8984375" style="1" bestFit="1" customWidth="1"/>
    <col min="15374" max="15612" width="8.796875" style="1"/>
    <col min="15613" max="15613" width="2.09765625" style="1" customWidth="1"/>
    <col min="15614" max="15614" width="36.09765625" style="1" customWidth="1"/>
    <col min="15615" max="15615" width="1.09765625" style="1" customWidth="1"/>
    <col min="15616" max="15616" width="5.796875" style="1" customWidth="1"/>
    <col min="15617" max="15617" width="2.09765625" style="1" customWidth="1"/>
    <col min="15618" max="15618" width="14" style="1" customWidth="1"/>
    <col min="15619" max="15619" width="1.796875" style="1" customWidth="1"/>
    <col min="15620" max="15620" width="14" style="1" customWidth="1"/>
    <col min="15621" max="15621" width="10.296875" style="1" customWidth="1"/>
    <col min="15622" max="15622" width="14.69921875" style="1" customWidth="1"/>
    <col min="15623" max="15623" width="0.796875" style="1" customWidth="1"/>
    <col min="15624" max="15624" width="6.8984375" style="1" customWidth="1"/>
    <col min="15625" max="15625" width="11.296875" style="1" customWidth="1"/>
    <col min="15626" max="15626" width="10.69921875" style="1" bestFit="1" customWidth="1"/>
    <col min="15627" max="15627" width="8.796875" style="1"/>
    <col min="15628" max="15628" width="9.8984375" style="1" bestFit="1" customWidth="1"/>
    <col min="15629" max="15629" width="15.8984375" style="1" bestFit="1" customWidth="1"/>
    <col min="15630" max="15868" width="8.796875" style="1"/>
    <col min="15869" max="15869" width="2.09765625" style="1" customWidth="1"/>
    <col min="15870" max="15870" width="36.09765625" style="1" customWidth="1"/>
    <col min="15871" max="15871" width="1.09765625" style="1" customWidth="1"/>
    <col min="15872" max="15872" width="5.796875" style="1" customWidth="1"/>
    <col min="15873" max="15873" width="2.09765625" style="1" customWidth="1"/>
    <col min="15874" max="15874" width="14" style="1" customWidth="1"/>
    <col min="15875" max="15875" width="1.796875" style="1" customWidth="1"/>
    <col min="15876" max="15876" width="14" style="1" customWidth="1"/>
    <col min="15877" max="15877" width="10.296875" style="1" customWidth="1"/>
    <col min="15878" max="15878" width="14.69921875" style="1" customWidth="1"/>
    <col min="15879" max="15879" width="0.796875" style="1" customWidth="1"/>
    <col min="15880" max="15880" width="6.8984375" style="1" customWidth="1"/>
    <col min="15881" max="15881" width="11.296875" style="1" customWidth="1"/>
    <col min="15882" max="15882" width="10.69921875" style="1" bestFit="1" customWidth="1"/>
    <col min="15883" max="15883" width="8.796875" style="1"/>
    <col min="15884" max="15884" width="9.8984375" style="1" bestFit="1" customWidth="1"/>
    <col min="15885" max="15885" width="15.8984375" style="1" bestFit="1" customWidth="1"/>
    <col min="15886" max="16124" width="8.796875" style="1"/>
    <col min="16125" max="16125" width="2.09765625" style="1" customWidth="1"/>
    <col min="16126" max="16126" width="36.09765625" style="1" customWidth="1"/>
    <col min="16127" max="16127" width="1.09765625" style="1" customWidth="1"/>
    <col min="16128" max="16128" width="5.796875" style="1" customWidth="1"/>
    <col min="16129" max="16129" width="2.09765625" style="1" customWidth="1"/>
    <col min="16130" max="16130" width="14" style="1" customWidth="1"/>
    <col min="16131" max="16131" width="1.796875" style="1" customWidth="1"/>
    <col min="16132" max="16132" width="14" style="1" customWidth="1"/>
    <col min="16133" max="16133" width="10.296875" style="1" customWidth="1"/>
    <col min="16134" max="16134" width="14.69921875" style="1" customWidth="1"/>
    <col min="16135" max="16135" width="0.796875" style="1" customWidth="1"/>
    <col min="16136" max="16136" width="6.8984375" style="1" customWidth="1"/>
    <col min="16137" max="16137" width="11.296875" style="1" customWidth="1"/>
    <col min="16138" max="16138" width="10.69921875" style="1" bestFit="1" customWidth="1"/>
    <col min="16139" max="16139" width="8.796875" style="1"/>
    <col min="16140" max="16140" width="9.8984375" style="1" bestFit="1" customWidth="1"/>
    <col min="16141" max="16141" width="15.8984375" style="1" bestFit="1" customWidth="1"/>
    <col min="16142" max="16384" width="8.796875" style="1"/>
  </cols>
  <sheetData>
    <row r="1" spans="1:14" ht="18.600000000000001" x14ac:dyDescent="0.5">
      <c r="A1" s="82" t="str">
        <f>'صورت وضعیت مالی(ترازنامه)'!A1:J1</f>
        <v>شرکت گلبرگ</v>
      </c>
      <c r="B1" s="82"/>
      <c r="C1" s="82"/>
      <c r="D1" s="82"/>
      <c r="E1" s="82"/>
      <c r="F1" s="82"/>
      <c r="G1" s="82"/>
      <c r="H1" s="82"/>
      <c r="I1" s="82"/>
      <c r="J1" s="49"/>
      <c r="K1" s="50"/>
      <c r="L1" s="50"/>
    </row>
    <row r="2" spans="1:14" ht="18.600000000000001" x14ac:dyDescent="0.5">
      <c r="A2" s="82" t="s">
        <v>73</v>
      </c>
      <c r="B2" s="82"/>
      <c r="C2" s="82"/>
      <c r="D2" s="82"/>
      <c r="E2" s="82"/>
      <c r="F2" s="82"/>
      <c r="G2" s="82"/>
      <c r="H2" s="82"/>
      <c r="I2" s="82"/>
      <c r="J2" s="49"/>
      <c r="K2" s="50"/>
      <c r="L2" s="50"/>
    </row>
    <row r="3" spans="1:14" ht="18.600000000000001" x14ac:dyDescent="0.5">
      <c r="A3" s="82" t="s">
        <v>58</v>
      </c>
      <c r="B3" s="82"/>
      <c r="C3" s="82"/>
      <c r="D3" s="82"/>
      <c r="E3" s="82"/>
      <c r="F3" s="82"/>
      <c r="G3" s="82"/>
      <c r="H3" s="82"/>
      <c r="I3" s="82"/>
      <c r="J3" s="49"/>
      <c r="K3" s="50"/>
      <c r="L3" s="50"/>
    </row>
    <row r="4" spans="1:14" x14ac:dyDescent="0.5">
      <c r="A4" s="8"/>
      <c r="B4" s="8"/>
      <c r="C4" s="8"/>
      <c r="D4" s="8"/>
      <c r="E4" s="8"/>
      <c r="F4" s="51"/>
      <c r="G4" s="52"/>
      <c r="H4" s="51"/>
      <c r="I4" s="8"/>
    </row>
    <row r="5" spans="1:14" x14ac:dyDescent="0.5">
      <c r="A5" s="8"/>
      <c r="B5" s="8"/>
      <c r="C5" s="8"/>
      <c r="D5" s="8"/>
      <c r="E5" s="8"/>
      <c r="F5" s="85"/>
      <c r="G5" s="85"/>
      <c r="H5" s="51" t="s">
        <v>1</v>
      </c>
      <c r="I5" s="8"/>
    </row>
    <row r="6" spans="1:14" x14ac:dyDescent="0.5">
      <c r="A6" s="8"/>
      <c r="B6" s="8"/>
      <c r="C6" s="8"/>
      <c r="D6" s="21" t="s">
        <v>35</v>
      </c>
      <c r="E6" s="9"/>
      <c r="F6" s="54" t="s">
        <v>59</v>
      </c>
      <c r="G6" s="55"/>
      <c r="H6" s="54" t="s">
        <v>60</v>
      </c>
      <c r="I6" s="21"/>
    </row>
    <row r="7" spans="1:14" x14ac:dyDescent="0.5">
      <c r="A7" s="8"/>
      <c r="B7" s="8"/>
      <c r="C7" s="8"/>
      <c r="D7" s="9"/>
      <c r="E7" s="9"/>
      <c r="F7" s="51" t="s">
        <v>37</v>
      </c>
      <c r="G7" s="51"/>
      <c r="H7" s="51" t="s">
        <v>37</v>
      </c>
      <c r="I7" s="21"/>
    </row>
    <row r="8" spans="1:14" x14ac:dyDescent="0.5">
      <c r="A8" s="8"/>
      <c r="B8" s="56" t="s">
        <v>74</v>
      </c>
      <c r="C8" s="8"/>
      <c r="D8" s="9"/>
      <c r="E8" s="9"/>
      <c r="F8" s="51"/>
      <c r="G8" s="51"/>
      <c r="H8" s="51"/>
      <c r="I8" s="21"/>
    </row>
    <row r="9" spans="1:14" x14ac:dyDescent="0.5">
      <c r="A9" s="52"/>
      <c r="B9" s="57" t="s">
        <v>75</v>
      </c>
      <c r="C9" s="52"/>
      <c r="D9" s="51">
        <v>5</v>
      </c>
      <c r="E9" s="51"/>
      <c r="F9" s="51">
        <v>28000</v>
      </c>
      <c r="G9" s="54"/>
      <c r="H9" s="51">
        <v>21500</v>
      </c>
      <c r="I9" s="58"/>
      <c r="L9" s="59"/>
    </row>
    <row r="10" spans="1:14" x14ac:dyDescent="0.5">
      <c r="A10" s="52"/>
      <c r="B10" s="60" t="s">
        <v>76</v>
      </c>
      <c r="C10" s="52"/>
      <c r="D10" s="51">
        <v>7</v>
      </c>
      <c r="E10" s="51"/>
      <c r="F10" s="61">
        <v>-10100</v>
      </c>
      <c r="G10" s="54"/>
      <c r="H10" s="61">
        <v>-7500</v>
      </c>
      <c r="I10" s="58"/>
      <c r="K10" s="63"/>
    </row>
    <row r="11" spans="1:14" x14ac:dyDescent="0.5">
      <c r="A11" s="52"/>
      <c r="B11" s="60" t="s">
        <v>65</v>
      </c>
      <c r="C11" s="52"/>
      <c r="D11" s="51"/>
      <c r="E11" s="51"/>
      <c r="F11" s="54">
        <f>F9+F10</f>
        <v>17900</v>
      </c>
      <c r="G11" s="51"/>
      <c r="H11" s="54">
        <f>H9+H10</f>
        <v>14000</v>
      </c>
      <c r="I11" s="58"/>
      <c r="K11" s="64"/>
      <c r="M11" s="63"/>
    </row>
    <row r="12" spans="1:14" x14ac:dyDescent="0.5">
      <c r="A12" s="52"/>
      <c r="B12" s="60" t="s">
        <v>77</v>
      </c>
      <c r="C12" s="52"/>
      <c r="D12" s="51">
        <v>8</v>
      </c>
      <c r="E12" s="51"/>
      <c r="F12" s="54">
        <v>-1000</v>
      </c>
      <c r="G12" s="54"/>
      <c r="H12" s="54">
        <v>-800</v>
      </c>
      <c r="I12" s="58"/>
      <c r="L12" s="59"/>
      <c r="M12" s="59"/>
      <c r="N12" s="65"/>
    </row>
    <row r="13" spans="1:14" x14ac:dyDescent="0.5">
      <c r="A13" s="52"/>
      <c r="B13" s="66" t="s">
        <v>78</v>
      </c>
      <c r="C13" s="52"/>
      <c r="D13" s="51">
        <v>9</v>
      </c>
      <c r="E13" s="51"/>
      <c r="F13" s="54">
        <v>-2500</v>
      </c>
      <c r="G13" s="54"/>
      <c r="H13" s="54">
        <v>-1200</v>
      </c>
      <c r="I13" s="58"/>
      <c r="L13" s="59"/>
      <c r="M13" s="59"/>
      <c r="N13" s="65"/>
    </row>
    <row r="14" spans="1:14" x14ac:dyDescent="0.5">
      <c r="A14" s="52"/>
      <c r="B14" s="60" t="s">
        <v>79</v>
      </c>
      <c r="C14" s="52"/>
      <c r="D14" s="51">
        <v>10</v>
      </c>
      <c r="E14" s="51"/>
      <c r="F14" s="54">
        <v>6000</v>
      </c>
      <c r="G14" s="54"/>
      <c r="H14" s="54">
        <v>4800</v>
      </c>
      <c r="I14" s="58"/>
      <c r="L14" s="53"/>
      <c r="M14" s="59"/>
    </row>
    <row r="15" spans="1:14" x14ac:dyDescent="0.5">
      <c r="A15" s="52"/>
      <c r="B15" s="60" t="s">
        <v>80</v>
      </c>
      <c r="C15" s="52"/>
      <c r="D15" s="51">
        <v>11</v>
      </c>
      <c r="E15" s="51"/>
      <c r="F15" s="62">
        <v>-4500</v>
      </c>
      <c r="G15" s="54"/>
      <c r="H15" s="62">
        <v>-3200</v>
      </c>
      <c r="I15" s="58"/>
      <c r="L15" s="59"/>
      <c r="M15" s="59"/>
      <c r="N15" s="65"/>
    </row>
    <row r="16" spans="1:14" x14ac:dyDescent="0.5">
      <c r="A16" s="52"/>
      <c r="B16" s="60" t="s">
        <v>81</v>
      </c>
      <c r="C16" s="52"/>
      <c r="D16" s="51"/>
      <c r="E16" s="51"/>
      <c r="F16" s="67">
        <f>F11+F12+F13+F14+F15</f>
        <v>15900</v>
      </c>
      <c r="G16" s="51"/>
      <c r="H16" s="67">
        <f>H11+H12+H13+H14+H15</f>
        <v>13600</v>
      </c>
      <c r="I16" s="58"/>
      <c r="L16" s="53"/>
      <c r="M16" s="59"/>
    </row>
    <row r="17" spans="1:14" x14ac:dyDescent="0.5">
      <c r="A17" s="52"/>
      <c r="B17" s="60" t="s">
        <v>82</v>
      </c>
      <c r="C17" s="52"/>
      <c r="D17" s="51">
        <v>12</v>
      </c>
      <c r="E17" s="51"/>
      <c r="F17" s="54">
        <v>-2</v>
      </c>
      <c r="G17" s="54"/>
      <c r="H17" s="54">
        <v>-1</v>
      </c>
      <c r="I17" s="58"/>
      <c r="L17" s="53"/>
      <c r="M17" s="59"/>
    </row>
    <row r="18" spans="1:14" x14ac:dyDescent="0.5">
      <c r="A18" s="52"/>
      <c r="B18" s="60" t="s">
        <v>83</v>
      </c>
      <c r="C18" s="52"/>
      <c r="D18" s="51">
        <v>13</v>
      </c>
      <c r="E18" s="51"/>
      <c r="F18" s="62">
        <v>8500</v>
      </c>
      <c r="G18" s="54"/>
      <c r="H18" s="62">
        <v>8001</v>
      </c>
      <c r="I18" s="58"/>
      <c r="L18" s="53"/>
      <c r="N18" s="59"/>
    </row>
    <row r="19" spans="1:14" x14ac:dyDescent="0.5">
      <c r="A19" s="52"/>
      <c r="B19" s="60" t="s">
        <v>66</v>
      </c>
      <c r="C19" s="52"/>
      <c r="D19" s="51"/>
      <c r="E19" s="51"/>
      <c r="F19" s="67">
        <f>F16+F17+F18</f>
        <v>24398</v>
      </c>
      <c r="G19" s="67"/>
      <c r="H19" s="67">
        <f>H16+H17+H18</f>
        <v>21600</v>
      </c>
      <c r="I19" s="58"/>
      <c r="L19" s="68"/>
    </row>
    <row r="20" spans="1:14" x14ac:dyDescent="0.5">
      <c r="A20" s="52"/>
      <c r="B20" s="60" t="s">
        <v>84</v>
      </c>
      <c r="C20" s="52"/>
      <c r="D20" s="51"/>
      <c r="E20" s="51"/>
      <c r="F20" s="67"/>
      <c r="G20" s="54"/>
      <c r="H20" s="67"/>
      <c r="I20" s="58"/>
      <c r="L20" s="68"/>
    </row>
    <row r="21" spans="1:14" x14ac:dyDescent="0.5">
      <c r="A21" s="52"/>
      <c r="B21" s="60" t="s">
        <v>67</v>
      </c>
      <c r="C21" s="52"/>
      <c r="D21" s="51">
        <v>37</v>
      </c>
      <c r="E21" s="51"/>
      <c r="F21" s="54">
        <v>-2500</v>
      </c>
      <c r="G21" s="54"/>
      <c r="H21" s="54">
        <v>-1900</v>
      </c>
      <c r="I21" s="58"/>
      <c r="L21" s="68"/>
    </row>
    <row r="22" spans="1:14" x14ac:dyDescent="0.5">
      <c r="A22" s="52"/>
      <c r="B22" s="60" t="s">
        <v>68</v>
      </c>
      <c r="C22" s="52"/>
      <c r="D22" s="51">
        <v>37</v>
      </c>
      <c r="E22" s="51"/>
      <c r="F22" s="62">
        <v>-100</v>
      </c>
      <c r="G22" s="54"/>
      <c r="H22" s="62">
        <v>-50</v>
      </c>
      <c r="I22" s="58"/>
      <c r="L22" s="68"/>
    </row>
    <row r="23" spans="1:14" x14ac:dyDescent="0.5">
      <c r="A23" s="52"/>
      <c r="B23" s="60" t="s">
        <v>69</v>
      </c>
      <c r="C23" s="52"/>
      <c r="D23" s="51"/>
      <c r="E23" s="51"/>
      <c r="F23" s="67">
        <f>F19+F21+F22</f>
        <v>21798</v>
      </c>
      <c r="G23" s="67"/>
      <c r="H23" s="67">
        <f>H19+H21+H22</f>
        <v>19650</v>
      </c>
      <c r="I23" s="58"/>
    </row>
    <row r="24" spans="1:14" x14ac:dyDescent="0.5">
      <c r="A24" s="52"/>
      <c r="B24" s="69" t="s">
        <v>70</v>
      </c>
      <c r="C24" s="52"/>
      <c r="D24" s="51"/>
      <c r="E24" s="51"/>
      <c r="F24" s="67"/>
      <c r="G24" s="54"/>
      <c r="H24" s="67"/>
      <c r="I24" s="58"/>
    </row>
    <row r="25" spans="1:14" x14ac:dyDescent="0.5">
      <c r="A25" s="52"/>
      <c r="B25" s="60" t="s">
        <v>71</v>
      </c>
      <c r="C25" s="52"/>
      <c r="D25" s="51">
        <v>14</v>
      </c>
      <c r="E25" s="51"/>
      <c r="F25" s="70">
        <v>502</v>
      </c>
      <c r="G25" s="54"/>
      <c r="H25" s="70">
        <v>410</v>
      </c>
      <c r="I25" s="58"/>
    </row>
    <row r="26" spans="1:14" ht="17.399999999999999" thickBot="1" x14ac:dyDescent="0.55000000000000004">
      <c r="A26" s="52"/>
      <c r="B26" s="60" t="s">
        <v>72</v>
      </c>
      <c r="C26" s="52"/>
      <c r="D26" s="51"/>
      <c r="E26" s="51"/>
      <c r="F26" s="71">
        <f>F23+F25</f>
        <v>22300</v>
      </c>
      <c r="G26" s="67"/>
      <c r="H26" s="71">
        <f>H23+H25</f>
        <v>20060</v>
      </c>
      <c r="I26" s="58"/>
    </row>
    <row r="27" spans="1:14" ht="17.399999999999999" thickTop="1" x14ac:dyDescent="0.5">
      <c r="A27" s="52"/>
      <c r="B27" s="60"/>
      <c r="C27" s="52"/>
      <c r="D27" s="51"/>
      <c r="E27" s="51"/>
      <c r="F27" s="54"/>
      <c r="G27" s="54"/>
      <c r="H27" s="54"/>
      <c r="I27" s="58"/>
      <c r="M27" s="53"/>
    </row>
    <row r="28" spans="1:14" x14ac:dyDescent="0.5">
      <c r="A28" s="72"/>
      <c r="B28" s="72"/>
      <c r="C28" s="72"/>
      <c r="D28" s="72"/>
      <c r="E28" s="72"/>
      <c r="F28" s="51"/>
      <c r="G28" s="72"/>
      <c r="H28" s="51"/>
      <c r="I28" s="21"/>
    </row>
    <row r="29" spans="1:14" s="74" customFormat="1" ht="18.600000000000001" x14ac:dyDescent="0.55000000000000004">
      <c r="A29" s="86" t="str">
        <f>'[1]سر برگ صفحات'!A13</f>
        <v>يادداشتهاي توضيحي ، بخش جدایی ناپذیر صورت هاي مالي است .</v>
      </c>
      <c r="B29" s="86"/>
      <c r="C29" s="86"/>
      <c r="D29" s="86"/>
      <c r="E29" s="86"/>
      <c r="F29" s="86"/>
      <c r="G29" s="86"/>
      <c r="H29" s="86"/>
      <c r="I29" s="86"/>
      <c r="J29" s="73"/>
    </row>
    <row r="30" spans="1:14" s="74" customFormat="1" x14ac:dyDescent="0.5">
      <c r="A30" s="15"/>
      <c r="B30" s="15"/>
      <c r="C30" s="15"/>
      <c r="D30" s="15"/>
      <c r="E30" s="15"/>
      <c r="F30" s="75"/>
      <c r="G30" s="15"/>
      <c r="H30" s="75"/>
      <c r="I30" s="15"/>
      <c r="J30" s="73"/>
    </row>
    <row r="32" spans="1:14" x14ac:dyDescent="0.5">
      <c r="A32" s="84" t="s">
        <v>85</v>
      </c>
      <c r="B32" s="84"/>
      <c r="C32" s="84"/>
      <c r="D32" s="84"/>
      <c r="E32" s="84"/>
      <c r="F32" s="84"/>
      <c r="G32" s="84"/>
      <c r="H32" s="84"/>
      <c r="I32" s="84"/>
    </row>
    <row r="33" spans="1:9" x14ac:dyDescent="0.5">
      <c r="A33" s="84" t="s">
        <v>86</v>
      </c>
      <c r="B33" s="84"/>
      <c r="C33" s="84"/>
      <c r="D33" s="84"/>
      <c r="E33" s="84"/>
      <c r="F33" s="84"/>
      <c r="G33" s="84"/>
      <c r="H33" s="84"/>
      <c r="I33" s="76"/>
    </row>
  </sheetData>
  <mergeCells count="7">
    <mergeCell ref="A32:I32"/>
    <mergeCell ref="A33:H33"/>
    <mergeCell ref="A1:I1"/>
    <mergeCell ref="A2:I2"/>
    <mergeCell ref="A3:I3"/>
    <mergeCell ref="F5:G5"/>
    <mergeCell ref="A29:I29"/>
  </mergeCells>
  <conditionalFormatting sqref="F11:F13 F14:G15 G12:G13 F16 G9:G10 F17:G26 I9:I26 F27:I27">
    <cfRule type="cellIs" dxfId="8" priority="2" stopIfTrue="1" operator="lessThan">
      <formula>0</formula>
    </cfRule>
  </conditionalFormatting>
  <conditionalFormatting sqref="H11:H26">
    <cfRule type="cellIs" dxfId="7" priority="1" stopIfTrue="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3926-398C-4203-91A1-5F611530624B}">
  <dimension ref="A1:N46"/>
  <sheetViews>
    <sheetView rightToLeft="1" topLeftCell="B1" workbookViewId="0">
      <selection activeCell="M13" sqref="M13"/>
    </sheetView>
  </sheetViews>
  <sheetFormatPr defaultRowHeight="16.8" x14ac:dyDescent="0.5"/>
  <cols>
    <col min="1" max="1" width="2.09765625" style="1" customWidth="1"/>
    <col min="2" max="2" width="36.09765625" style="1" customWidth="1"/>
    <col min="3" max="3" width="2.796875" style="1" customWidth="1"/>
    <col min="4" max="4" width="7.69921875" style="1" customWidth="1"/>
    <col min="5" max="5" width="2.09765625" style="1" customWidth="1"/>
    <col min="6" max="6" width="10.69921875" style="26" customWidth="1"/>
    <col min="7" max="7" width="0.796875" style="59" customWidth="1"/>
    <col min="8" max="8" width="10.69921875" style="26" customWidth="1"/>
    <col min="9" max="9" width="2.3984375" style="1" customWidth="1"/>
    <col min="10" max="10" width="29.19921875" style="44" customWidth="1"/>
    <col min="11" max="11" width="29.19921875" style="45" customWidth="1"/>
    <col min="12" max="12" width="9.8984375" style="1" bestFit="1" customWidth="1"/>
    <col min="13" max="13" width="15.8984375" style="1" bestFit="1" customWidth="1"/>
    <col min="14" max="252" width="8.796875" style="1"/>
    <col min="253" max="253" width="2.09765625" style="1" customWidth="1"/>
    <col min="254" max="254" width="36.09765625" style="1" customWidth="1"/>
    <col min="255" max="255" width="1.09765625" style="1" customWidth="1"/>
    <col min="256" max="256" width="5.796875" style="1" customWidth="1"/>
    <col min="257" max="257" width="2.09765625" style="1" customWidth="1"/>
    <col min="258" max="258" width="14" style="1" customWidth="1"/>
    <col min="259" max="259" width="1.796875" style="1" customWidth="1"/>
    <col min="260" max="260" width="14" style="1" customWidth="1"/>
    <col min="261" max="261" width="10.296875" style="1" customWidth="1"/>
    <col min="262" max="262" width="14.69921875" style="1" customWidth="1"/>
    <col min="263" max="263" width="0.796875" style="1" customWidth="1"/>
    <col min="264" max="264" width="6.8984375" style="1" customWidth="1"/>
    <col min="265" max="265" width="11.296875" style="1" customWidth="1"/>
    <col min="266" max="266" width="10.69921875" style="1" bestFit="1" customWidth="1"/>
    <col min="267" max="267" width="8.796875" style="1"/>
    <col min="268" max="268" width="9.8984375" style="1" bestFit="1" customWidth="1"/>
    <col min="269" max="269" width="15.8984375" style="1" bestFit="1" customWidth="1"/>
    <col min="270" max="508" width="8.796875" style="1"/>
    <col min="509" max="509" width="2.09765625" style="1" customWidth="1"/>
    <col min="510" max="510" width="36.09765625" style="1" customWidth="1"/>
    <col min="511" max="511" width="1.09765625" style="1" customWidth="1"/>
    <col min="512" max="512" width="5.796875" style="1" customWidth="1"/>
    <col min="513" max="513" width="2.09765625" style="1" customWidth="1"/>
    <col min="514" max="514" width="14" style="1" customWidth="1"/>
    <col min="515" max="515" width="1.796875" style="1" customWidth="1"/>
    <col min="516" max="516" width="14" style="1" customWidth="1"/>
    <col min="517" max="517" width="10.296875" style="1" customWidth="1"/>
    <col min="518" max="518" width="14.69921875" style="1" customWidth="1"/>
    <col min="519" max="519" width="0.796875" style="1" customWidth="1"/>
    <col min="520" max="520" width="6.8984375" style="1" customWidth="1"/>
    <col min="521" max="521" width="11.296875" style="1" customWidth="1"/>
    <col min="522" max="522" width="10.69921875" style="1" bestFit="1" customWidth="1"/>
    <col min="523" max="523" width="8.796875" style="1"/>
    <col min="524" max="524" width="9.8984375" style="1" bestFit="1" customWidth="1"/>
    <col min="525" max="525" width="15.8984375" style="1" bestFit="1" customWidth="1"/>
    <col min="526" max="764" width="8.796875" style="1"/>
    <col min="765" max="765" width="2.09765625" style="1" customWidth="1"/>
    <col min="766" max="766" width="36.09765625" style="1" customWidth="1"/>
    <col min="767" max="767" width="1.09765625" style="1" customWidth="1"/>
    <col min="768" max="768" width="5.796875" style="1" customWidth="1"/>
    <col min="769" max="769" width="2.09765625" style="1" customWidth="1"/>
    <col min="770" max="770" width="14" style="1" customWidth="1"/>
    <col min="771" max="771" width="1.796875" style="1" customWidth="1"/>
    <col min="772" max="772" width="14" style="1" customWidth="1"/>
    <col min="773" max="773" width="10.296875" style="1" customWidth="1"/>
    <col min="774" max="774" width="14.69921875" style="1" customWidth="1"/>
    <col min="775" max="775" width="0.796875" style="1" customWidth="1"/>
    <col min="776" max="776" width="6.8984375" style="1" customWidth="1"/>
    <col min="777" max="777" width="11.296875" style="1" customWidth="1"/>
    <col min="778" max="778" width="10.69921875" style="1" bestFit="1" customWidth="1"/>
    <col min="779" max="779" width="8.796875" style="1"/>
    <col min="780" max="780" width="9.8984375" style="1" bestFit="1" customWidth="1"/>
    <col min="781" max="781" width="15.8984375" style="1" bestFit="1" customWidth="1"/>
    <col min="782" max="1020" width="8.796875" style="1"/>
    <col min="1021" max="1021" width="2.09765625" style="1" customWidth="1"/>
    <col min="1022" max="1022" width="36.09765625" style="1" customWidth="1"/>
    <col min="1023" max="1023" width="1.09765625" style="1" customWidth="1"/>
    <col min="1024" max="1024" width="5.796875" style="1" customWidth="1"/>
    <col min="1025" max="1025" width="2.09765625" style="1" customWidth="1"/>
    <col min="1026" max="1026" width="14" style="1" customWidth="1"/>
    <col min="1027" max="1027" width="1.796875" style="1" customWidth="1"/>
    <col min="1028" max="1028" width="14" style="1" customWidth="1"/>
    <col min="1029" max="1029" width="10.296875" style="1" customWidth="1"/>
    <col min="1030" max="1030" width="14.69921875" style="1" customWidth="1"/>
    <col min="1031" max="1031" width="0.796875" style="1" customWidth="1"/>
    <col min="1032" max="1032" width="6.8984375" style="1" customWidth="1"/>
    <col min="1033" max="1033" width="11.296875" style="1" customWidth="1"/>
    <col min="1034" max="1034" width="10.69921875" style="1" bestFit="1" customWidth="1"/>
    <col min="1035" max="1035" width="8.796875" style="1"/>
    <col min="1036" max="1036" width="9.8984375" style="1" bestFit="1" customWidth="1"/>
    <col min="1037" max="1037" width="15.8984375" style="1" bestFit="1" customWidth="1"/>
    <col min="1038" max="1276" width="8.796875" style="1"/>
    <col min="1277" max="1277" width="2.09765625" style="1" customWidth="1"/>
    <col min="1278" max="1278" width="36.09765625" style="1" customWidth="1"/>
    <col min="1279" max="1279" width="1.09765625" style="1" customWidth="1"/>
    <col min="1280" max="1280" width="5.796875" style="1" customWidth="1"/>
    <col min="1281" max="1281" width="2.09765625" style="1" customWidth="1"/>
    <col min="1282" max="1282" width="14" style="1" customWidth="1"/>
    <col min="1283" max="1283" width="1.796875" style="1" customWidth="1"/>
    <col min="1284" max="1284" width="14" style="1" customWidth="1"/>
    <col min="1285" max="1285" width="10.296875" style="1" customWidth="1"/>
    <col min="1286" max="1286" width="14.69921875" style="1" customWidth="1"/>
    <col min="1287" max="1287" width="0.796875" style="1" customWidth="1"/>
    <col min="1288" max="1288" width="6.8984375" style="1" customWidth="1"/>
    <col min="1289" max="1289" width="11.296875" style="1" customWidth="1"/>
    <col min="1290" max="1290" width="10.69921875" style="1" bestFit="1" customWidth="1"/>
    <col min="1291" max="1291" width="8.796875" style="1"/>
    <col min="1292" max="1292" width="9.8984375" style="1" bestFit="1" customWidth="1"/>
    <col min="1293" max="1293" width="15.8984375" style="1" bestFit="1" customWidth="1"/>
    <col min="1294" max="1532" width="8.796875" style="1"/>
    <col min="1533" max="1533" width="2.09765625" style="1" customWidth="1"/>
    <col min="1534" max="1534" width="36.09765625" style="1" customWidth="1"/>
    <col min="1535" max="1535" width="1.09765625" style="1" customWidth="1"/>
    <col min="1536" max="1536" width="5.796875" style="1" customWidth="1"/>
    <col min="1537" max="1537" width="2.09765625" style="1" customWidth="1"/>
    <col min="1538" max="1538" width="14" style="1" customWidth="1"/>
    <col min="1539" max="1539" width="1.796875" style="1" customWidth="1"/>
    <col min="1540" max="1540" width="14" style="1" customWidth="1"/>
    <col min="1541" max="1541" width="10.296875" style="1" customWidth="1"/>
    <col min="1542" max="1542" width="14.69921875" style="1" customWidth="1"/>
    <col min="1543" max="1543" width="0.796875" style="1" customWidth="1"/>
    <col min="1544" max="1544" width="6.8984375" style="1" customWidth="1"/>
    <col min="1545" max="1545" width="11.296875" style="1" customWidth="1"/>
    <col min="1546" max="1546" width="10.69921875" style="1" bestFit="1" customWidth="1"/>
    <col min="1547" max="1547" width="8.796875" style="1"/>
    <col min="1548" max="1548" width="9.8984375" style="1" bestFit="1" customWidth="1"/>
    <col min="1549" max="1549" width="15.8984375" style="1" bestFit="1" customWidth="1"/>
    <col min="1550" max="1788" width="8.796875" style="1"/>
    <col min="1789" max="1789" width="2.09765625" style="1" customWidth="1"/>
    <col min="1790" max="1790" width="36.09765625" style="1" customWidth="1"/>
    <col min="1791" max="1791" width="1.09765625" style="1" customWidth="1"/>
    <col min="1792" max="1792" width="5.796875" style="1" customWidth="1"/>
    <col min="1793" max="1793" width="2.09765625" style="1" customWidth="1"/>
    <col min="1794" max="1794" width="14" style="1" customWidth="1"/>
    <col min="1795" max="1795" width="1.796875" style="1" customWidth="1"/>
    <col min="1796" max="1796" width="14" style="1" customWidth="1"/>
    <col min="1797" max="1797" width="10.296875" style="1" customWidth="1"/>
    <col min="1798" max="1798" width="14.69921875" style="1" customWidth="1"/>
    <col min="1799" max="1799" width="0.796875" style="1" customWidth="1"/>
    <col min="1800" max="1800" width="6.8984375" style="1" customWidth="1"/>
    <col min="1801" max="1801" width="11.296875" style="1" customWidth="1"/>
    <col min="1802" max="1802" width="10.69921875" style="1" bestFit="1" customWidth="1"/>
    <col min="1803" max="1803" width="8.796875" style="1"/>
    <col min="1804" max="1804" width="9.8984375" style="1" bestFit="1" customWidth="1"/>
    <col min="1805" max="1805" width="15.8984375" style="1" bestFit="1" customWidth="1"/>
    <col min="1806" max="2044" width="8.796875" style="1"/>
    <col min="2045" max="2045" width="2.09765625" style="1" customWidth="1"/>
    <col min="2046" max="2046" width="36.09765625" style="1" customWidth="1"/>
    <col min="2047" max="2047" width="1.09765625" style="1" customWidth="1"/>
    <col min="2048" max="2048" width="5.796875" style="1" customWidth="1"/>
    <col min="2049" max="2049" width="2.09765625" style="1" customWidth="1"/>
    <col min="2050" max="2050" width="14" style="1" customWidth="1"/>
    <col min="2051" max="2051" width="1.796875" style="1" customWidth="1"/>
    <col min="2052" max="2052" width="14" style="1" customWidth="1"/>
    <col min="2053" max="2053" width="10.296875" style="1" customWidth="1"/>
    <col min="2054" max="2054" width="14.69921875" style="1" customWidth="1"/>
    <col min="2055" max="2055" width="0.796875" style="1" customWidth="1"/>
    <col min="2056" max="2056" width="6.8984375" style="1" customWidth="1"/>
    <col min="2057" max="2057" width="11.296875" style="1" customWidth="1"/>
    <col min="2058" max="2058" width="10.69921875" style="1" bestFit="1" customWidth="1"/>
    <col min="2059" max="2059" width="8.796875" style="1"/>
    <col min="2060" max="2060" width="9.8984375" style="1" bestFit="1" customWidth="1"/>
    <col min="2061" max="2061" width="15.8984375" style="1" bestFit="1" customWidth="1"/>
    <col min="2062" max="2300" width="8.796875" style="1"/>
    <col min="2301" max="2301" width="2.09765625" style="1" customWidth="1"/>
    <col min="2302" max="2302" width="36.09765625" style="1" customWidth="1"/>
    <col min="2303" max="2303" width="1.09765625" style="1" customWidth="1"/>
    <col min="2304" max="2304" width="5.796875" style="1" customWidth="1"/>
    <col min="2305" max="2305" width="2.09765625" style="1" customWidth="1"/>
    <col min="2306" max="2306" width="14" style="1" customWidth="1"/>
    <col min="2307" max="2307" width="1.796875" style="1" customWidth="1"/>
    <col min="2308" max="2308" width="14" style="1" customWidth="1"/>
    <col min="2309" max="2309" width="10.296875" style="1" customWidth="1"/>
    <col min="2310" max="2310" width="14.69921875" style="1" customWidth="1"/>
    <col min="2311" max="2311" width="0.796875" style="1" customWidth="1"/>
    <col min="2312" max="2312" width="6.8984375" style="1" customWidth="1"/>
    <col min="2313" max="2313" width="11.296875" style="1" customWidth="1"/>
    <col min="2314" max="2314" width="10.69921875" style="1" bestFit="1" customWidth="1"/>
    <col min="2315" max="2315" width="8.796875" style="1"/>
    <col min="2316" max="2316" width="9.8984375" style="1" bestFit="1" customWidth="1"/>
    <col min="2317" max="2317" width="15.8984375" style="1" bestFit="1" customWidth="1"/>
    <col min="2318" max="2556" width="8.796875" style="1"/>
    <col min="2557" max="2557" width="2.09765625" style="1" customWidth="1"/>
    <col min="2558" max="2558" width="36.09765625" style="1" customWidth="1"/>
    <col min="2559" max="2559" width="1.09765625" style="1" customWidth="1"/>
    <col min="2560" max="2560" width="5.796875" style="1" customWidth="1"/>
    <col min="2561" max="2561" width="2.09765625" style="1" customWidth="1"/>
    <col min="2562" max="2562" width="14" style="1" customWidth="1"/>
    <col min="2563" max="2563" width="1.796875" style="1" customWidth="1"/>
    <col min="2564" max="2564" width="14" style="1" customWidth="1"/>
    <col min="2565" max="2565" width="10.296875" style="1" customWidth="1"/>
    <col min="2566" max="2566" width="14.69921875" style="1" customWidth="1"/>
    <col min="2567" max="2567" width="0.796875" style="1" customWidth="1"/>
    <col min="2568" max="2568" width="6.8984375" style="1" customWidth="1"/>
    <col min="2569" max="2569" width="11.296875" style="1" customWidth="1"/>
    <col min="2570" max="2570" width="10.69921875" style="1" bestFit="1" customWidth="1"/>
    <col min="2571" max="2571" width="8.796875" style="1"/>
    <col min="2572" max="2572" width="9.8984375" style="1" bestFit="1" customWidth="1"/>
    <col min="2573" max="2573" width="15.8984375" style="1" bestFit="1" customWidth="1"/>
    <col min="2574" max="2812" width="8.796875" style="1"/>
    <col min="2813" max="2813" width="2.09765625" style="1" customWidth="1"/>
    <col min="2814" max="2814" width="36.09765625" style="1" customWidth="1"/>
    <col min="2815" max="2815" width="1.09765625" style="1" customWidth="1"/>
    <col min="2816" max="2816" width="5.796875" style="1" customWidth="1"/>
    <col min="2817" max="2817" width="2.09765625" style="1" customWidth="1"/>
    <col min="2818" max="2818" width="14" style="1" customWidth="1"/>
    <col min="2819" max="2819" width="1.796875" style="1" customWidth="1"/>
    <col min="2820" max="2820" width="14" style="1" customWidth="1"/>
    <col min="2821" max="2821" width="10.296875" style="1" customWidth="1"/>
    <col min="2822" max="2822" width="14.69921875" style="1" customWidth="1"/>
    <col min="2823" max="2823" width="0.796875" style="1" customWidth="1"/>
    <col min="2824" max="2824" width="6.8984375" style="1" customWidth="1"/>
    <col min="2825" max="2825" width="11.296875" style="1" customWidth="1"/>
    <col min="2826" max="2826" width="10.69921875" style="1" bestFit="1" customWidth="1"/>
    <col min="2827" max="2827" width="8.796875" style="1"/>
    <col min="2828" max="2828" width="9.8984375" style="1" bestFit="1" customWidth="1"/>
    <col min="2829" max="2829" width="15.8984375" style="1" bestFit="1" customWidth="1"/>
    <col min="2830" max="3068" width="8.796875" style="1"/>
    <col min="3069" max="3069" width="2.09765625" style="1" customWidth="1"/>
    <col min="3070" max="3070" width="36.09765625" style="1" customWidth="1"/>
    <col min="3071" max="3071" width="1.09765625" style="1" customWidth="1"/>
    <col min="3072" max="3072" width="5.796875" style="1" customWidth="1"/>
    <col min="3073" max="3073" width="2.09765625" style="1" customWidth="1"/>
    <col min="3074" max="3074" width="14" style="1" customWidth="1"/>
    <col min="3075" max="3075" width="1.796875" style="1" customWidth="1"/>
    <col min="3076" max="3076" width="14" style="1" customWidth="1"/>
    <col min="3077" max="3077" width="10.296875" style="1" customWidth="1"/>
    <col min="3078" max="3078" width="14.69921875" style="1" customWidth="1"/>
    <col min="3079" max="3079" width="0.796875" style="1" customWidth="1"/>
    <col min="3080" max="3080" width="6.8984375" style="1" customWidth="1"/>
    <col min="3081" max="3081" width="11.296875" style="1" customWidth="1"/>
    <col min="3082" max="3082" width="10.69921875" style="1" bestFit="1" customWidth="1"/>
    <col min="3083" max="3083" width="8.796875" style="1"/>
    <col min="3084" max="3084" width="9.8984375" style="1" bestFit="1" customWidth="1"/>
    <col min="3085" max="3085" width="15.8984375" style="1" bestFit="1" customWidth="1"/>
    <col min="3086" max="3324" width="8.796875" style="1"/>
    <col min="3325" max="3325" width="2.09765625" style="1" customWidth="1"/>
    <col min="3326" max="3326" width="36.09765625" style="1" customWidth="1"/>
    <col min="3327" max="3327" width="1.09765625" style="1" customWidth="1"/>
    <col min="3328" max="3328" width="5.796875" style="1" customWidth="1"/>
    <col min="3329" max="3329" width="2.09765625" style="1" customWidth="1"/>
    <col min="3330" max="3330" width="14" style="1" customWidth="1"/>
    <col min="3331" max="3331" width="1.796875" style="1" customWidth="1"/>
    <col min="3332" max="3332" width="14" style="1" customWidth="1"/>
    <col min="3333" max="3333" width="10.296875" style="1" customWidth="1"/>
    <col min="3334" max="3334" width="14.69921875" style="1" customWidth="1"/>
    <col min="3335" max="3335" width="0.796875" style="1" customWidth="1"/>
    <col min="3336" max="3336" width="6.8984375" style="1" customWidth="1"/>
    <col min="3337" max="3337" width="11.296875" style="1" customWidth="1"/>
    <col min="3338" max="3338" width="10.69921875" style="1" bestFit="1" customWidth="1"/>
    <col min="3339" max="3339" width="8.796875" style="1"/>
    <col min="3340" max="3340" width="9.8984375" style="1" bestFit="1" customWidth="1"/>
    <col min="3341" max="3341" width="15.8984375" style="1" bestFit="1" customWidth="1"/>
    <col min="3342" max="3580" width="8.796875" style="1"/>
    <col min="3581" max="3581" width="2.09765625" style="1" customWidth="1"/>
    <col min="3582" max="3582" width="36.09765625" style="1" customWidth="1"/>
    <col min="3583" max="3583" width="1.09765625" style="1" customWidth="1"/>
    <col min="3584" max="3584" width="5.796875" style="1" customWidth="1"/>
    <col min="3585" max="3585" width="2.09765625" style="1" customWidth="1"/>
    <col min="3586" max="3586" width="14" style="1" customWidth="1"/>
    <col min="3587" max="3587" width="1.796875" style="1" customWidth="1"/>
    <col min="3588" max="3588" width="14" style="1" customWidth="1"/>
    <col min="3589" max="3589" width="10.296875" style="1" customWidth="1"/>
    <col min="3590" max="3590" width="14.69921875" style="1" customWidth="1"/>
    <col min="3591" max="3591" width="0.796875" style="1" customWidth="1"/>
    <col min="3592" max="3592" width="6.8984375" style="1" customWidth="1"/>
    <col min="3593" max="3593" width="11.296875" style="1" customWidth="1"/>
    <col min="3594" max="3594" width="10.69921875" style="1" bestFit="1" customWidth="1"/>
    <col min="3595" max="3595" width="8.796875" style="1"/>
    <col min="3596" max="3596" width="9.8984375" style="1" bestFit="1" customWidth="1"/>
    <col min="3597" max="3597" width="15.8984375" style="1" bestFit="1" customWidth="1"/>
    <col min="3598" max="3836" width="8.796875" style="1"/>
    <col min="3837" max="3837" width="2.09765625" style="1" customWidth="1"/>
    <col min="3838" max="3838" width="36.09765625" style="1" customWidth="1"/>
    <col min="3839" max="3839" width="1.09765625" style="1" customWidth="1"/>
    <col min="3840" max="3840" width="5.796875" style="1" customWidth="1"/>
    <col min="3841" max="3841" width="2.09765625" style="1" customWidth="1"/>
    <col min="3842" max="3842" width="14" style="1" customWidth="1"/>
    <col min="3843" max="3843" width="1.796875" style="1" customWidth="1"/>
    <col min="3844" max="3844" width="14" style="1" customWidth="1"/>
    <col min="3845" max="3845" width="10.296875" style="1" customWidth="1"/>
    <col min="3846" max="3846" width="14.69921875" style="1" customWidth="1"/>
    <col min="3847" max="3847" width="0.796875" style="1" customWidth="1"/>
    <col min="3848" max="3848" width="6.8984375" style="1" customWidth="1"/>
    <col min="3849" max="3849" width="11.296875" style="1" customWidth="1"/>
    <col min="3850" max="3850" width="10.69921875" style="1" bestFit="1" customWidth="1"/>
    <col min="3851" max="3851" width="8.796875" style="1"/>
    <col min="3852" max="3852" width="9.8984375" style="1" bestFit="1" customWidth="1"/>
    <col min="3853" max="3853" width="15.8984375" style="1" bestFit="1" customWidth="1"/>
    <col min="3854" max="4092" width="8.796875" style="1"/>
    <col min="4093" max="4093" width="2.09765625" style="1" customWidth="1"/>
    <col min="4094" max="4094" width="36.09765625" style="1" customWidth="1"/>
    <col min="4095" max="4095" width="1.09765625" style="1" customWidth="1"/>
    <col min="4096" max="4096" width="5.796875" style="1" customWidth="1"/>
    <col min="4097" max="4097" width="2.09765625" style="1" customWidth="1"/>
    <col min="4098" max="4098" width="14" style="1" customWidth="1"/>
    <col min="4099" max="4099" width="1.796875" style="1" customWidth="1"/>
    <col min="4100" max="4100" width="14" style="1" customWidth="1"/>
    <col min="4101" max="4101" width="10.296875" style="1" customWidth="1"/>
    <col min="4102" max="4102" width="14.69921875" style="1" customWidth="1"/>
    <col min="4103" max="4103" width="0.796875" style="1" customWidth="1"/>
    <col min="4104" max="4104" width="6.8984375" style="1" customWidth="1"/>
    <col min="4105" max="4105" width="11.296875" style="1" customWidth="1"/>
    <col min="4106" max="4106" width="10.69921875" style="1" bestFit="1" customWidth="1"/>
    <col min="4107" max="4107" width="8.796875" style="1"/>
    <col min="4108" max="4108" width="9.8984375" style="1" bestFit="1" customWidth="1"/>
    <col min="4109" max="4109" width="15.8984375" style="1" bestFit="1" customWidth="1"/>
    <col min="4110" max="4348" width="8.796875" style="1"/>
    <col min="4349" max="4349" width="2.09765625" style="1" customWidth="1"/>
    <col min="4350" max="4350" width="36.09765625" style="1" customWidth="1"/>
    <col min="4351" max="4351" width="1.09765625" style="1" customWidth="1"/>
    <col min="4352" max="4352" width="5.796875" style="1" customWidth="1"/>
    <col min="4353" max="4353" width="2.09765625" style="1" customWidth="1"/>
    <col min="4354" max="4354" width="14" style="1" customWidth="1"/>
    <col min="4355" max="4355" width="1.796875" style="1" customWidth="1"/>
    <col min="4356" max="4356" width="14" style="1" customWidth="1"/>
    <col min="4357" max="4357" width="10.296875" style="1" customWidth="1"/>
    <col min="4358" max="4358" width="14.69921875" style="1" customWidth="1"/>
    <col min="4359" max="4359" width="0.796875" style="1" customWidth="1"/>
    <col min="4360" max="4360" width="6.8984375" style="1" customWidth="1"/>
    <col min="4361" max="4361" width="11.296875" style="1" customWidth="1"/>
    <col min="4362" max="4362" width="10.69921875" style="1" bestFit="1" customWidth="1"/>
    <col min="4363" max="4363" width="8.796875" style="1"/>
    <col min="4364" max="4364" width="9.8984375" style="1" bestFit="1" customWidth="1"/>
    <col min="4365" max="4365" width="15.8984375" style="1" bestFit="1" customWidth="1"/>
    <col min="4366" max="4604" width="8.796875" style="1"/>
    <col min="4605" max="4605" width="2.09765625" style="1" customWidth="1"/>
    <col min="4606" max="4606" width="36.09765625" style="1" customWidth="1"/>
    <col min="4607" max="4607" width="1.09765625" style="1" customWidth="1"/>
    <col min="4608" max="4608" width="5.796875" style="1" customWidth="1"/>
    <col min="4609" max="4609" width="2.09765625" style="1" customWidth="1"/>
    <col min="4610" max="4610" width="14" style="1" customWidth="1"/>
    <col min="4611" max="4611" width="1.796875" style="1" customWidth="1"/>
    <col min="4612" max="4612" width="14" style="1" customWidth="1"/>
    <col min="4613" max="4613" width="10.296875" style="1" customWidth="1"/>
    <col min="4614" max="4614" width="14.69921875" style="1" customWidth="1"/>
    <col min="4615" max="4615" width="0.796875" style="1" customWidth="1"/>
    <col min="4616" max="4616" width="6.8984375" style="1" customWidth="1"/>
    <col min="4617" max="4617" width="11.296875" style="1" customWidth="1"/>
    <col min="4618" max="4618" width="10.69921875" style="1" bestFit="1" customWidth="1"/>
    <col min="4619" max="4619" width="8.796875" style="1"/>
    <col min="4620" max="4620" width="9.8984375" style="1" bestFit="1" customWidth="1"/>
    <col min="4621" max="4621" width="15.8984375" style="1" bestFit="1" customWidth="1"/>
    <col min="4622" max="4860" width="8.796875" style="1"/>
    <col min="4861" max="4861" width="2.09765625" style="1" customWidth="1"/>
    <col min="4862" max="4862" width="36.09765625" style="1" customWidth="1"/>
    <col min="4863" max="4863" width="1.09765625" style="1" customWidth="1"/>
    <col min="4864" max="4864" width="5.796875" style="1" customWidth="1"/>
    <col min="4865" max="4865" width="2.09765625" style="1" customWidth="1"/>
    <col min="4866" max="4866" width="14" style="1" customWidth="1"/>
    <col min="4867" max="4867" width="1.796875" style="1" customWidth="1"/>
    <col min="4868" max="4868" width="14" style="1" customWidth="1"/>
    <col min="4869" max="4869" width="10.296875" style="1" customWidth="1"/>
    <col min="4870" max="4870" width="14.69921875" style="1" customWidth="1"/>
    <col min="4871" max="4871" width="0.796875" style="1" customWidth="1"/>
    <col min="4872" max="4872" width="6.8984375" style="1" customWidth="1"/>
    <col min="4873" max="4873" width="11.296875" style="1" customWidth="1"/>
    <col min="4874" max="4874" width="10.69921875" style="1" bestFit="1" customWidth="1"/>
    <col min="4875" max="4875" width="8.796875" style="1"/>
    <col min="4876" max="4876" width="9.8984375" style="1" bestFit="1" customWidth="1"/>
    <col min="4877" max="4877" width="15.8984375" style="1" bestFit="1" customWidth="1"/>
    <col min="4878" max="5116" width="8.796875" style="1"/>
    <col min="5117" max="5117" width="2.09765625" style="1" customWidth="1"/>
    <col min="5118" max="5118" width="36.09765625" style="1" customWidth="1"/>
    <col min="5119" max="5119" width="1.09765625" style="1" customWidth="1"/>
    <col min="5120" max="5120" width="5.796875" style="1" customWidth="1"/>
    <col min="5121" max="5121" width="2.09765625" style="1" customWidth="1"/>
    <col min="5122" max="5122" width="14" style="1" customWidth="1"/>
    <col min="5123" max="5123" width="1.796875" style="1" customWidth="1"/>
    <col min="5124" max="5124" width="14" style="1" customWidth="1"/>
    <col min="5125" max="5125" width="10.296875" style="1" customWidth="1"/>
    <col min="5126" max="5126" width="14.69921875" style="1" customWidth="1"/>
    <col min="5127" max="5127" width="0.796875" style="1" customWidth="1"/>
    <col min="5128" max="5128" width="6.8984375" style="1" customWidth="1"/>
    <col min="5129" max="5129" width="11.296875" style="1" customWidth="1"/>
    <col min="5130" max="5130" width="10.69921875" style="1" bestFit="1" customWidth="1"/>
    <col min="5131" max="5131" width="8.796875" style="1"/>
    <col min="5132" max="5132" width="9.8984375" style="1" bestFit="1" customWidth="1"/>
    <col min="5133" max="5133" width="15.8984375" style="1" bestFit="1" customWidth="1"/>
    <col min="5134" max="5372" width="8.796875" style="1"/>
    <col min="5373" max="5373" width="2.09765625" style="1" customWidth="1"/>
    <col min="5374" max="5374" width="36.09765625" style="1" customWidth="1"/>
    <col min="5375" max="5375" width="1.09765625" style="1" customWidth="1"/>
    <col min="5376" max="5376" width="5.796875" style="1" customWidth="1"/>
    <col min="5377" max="5377" width="2.09765625" style="1" customWidth="1"/>
    <col min="5378" max="5378" width="14" style="1" customWidth="1"/>
    <col min="5379" max="5379" width="1.796875" style="1" customWidth="1"/>
    <col min="5380" max="5380" width="14" style="1" customWidth="1"/>
    <col min="5381" max="5381" width="10.296875" style="1" customWidth="1"/>
    <col min="5382" max="5382" width="14.69921875" style="1" customWidth="1"/>
    <col min="5383" max="5383" width="0.796875" style="1" customWidth="1"/>
    <col min="5384" max="5384" width="6.8984375" style="1" customWidth="1"/>
    <col min="5385" max="5385" width="11.296875" style="1" customWidth="1"/>
    <col min="5386" max="5386" width="10.69921875" style="1" bestFit="1" customWidth="1"/>
    <col min="5387" max="5387" width="8.796875" style="1"/>
    <col min="5388" max="5388" width="9.8984375" style="1" bestFit="1" customWidth="1"/>
    <col min="5389" max="5389" width="15.8984375" style="1" bestFit="1" customWidth="1"/>
    <col min="5390" max="5628" width="8.796875" style="1"/>
    <col min="5629" max="5629" width="2.09765625" style="1" customWidth="1"/>
    <col min="5630" max="5630" width="36.09765625" style="1" customWidth="1"/>
    <col min="5631" max="5631" width="1.09765625" style="1" customWidth="1"/>
    <col min="5632" max="5632" width="5.796875" style="1" customWidth="1"/>
    <col min="5633" max="5633" width="2.09765625" style="1" customWidth="1"/>
    <col min="5634" max="5634" width="14" style="1" customWidth="1"/>
    <col min="5635" max="5635" width="1.796875" style="1" customWidth="1"/>
    <col min="5636" max="5636" width="14" style="1" customWidth="1"/>
    <col min="5637" max="5637" width="10.296875" style="1" customWidth="1"/>
    <col min="5638" max="5638" width="14.69921875" style="1" customWidth="1"/>
    <col min="5639" max="5639" width="0.796875" style="1" customWidth="1"/>
    <col min="5640" max="5640" width="6.8984375" style="1" customWidth="1"/>
    <col min="5641" max="5641" width="11.296875" style="1" customWidth="1"/>
    <col min="5642" max="5642" width="10.69921875" style="1" bestFit="1" customWidth="1"/>
    <col min="5643" max="5643" width="8.796875" style="1"/>
    <col min="5644" max="5644" width="9.8984375" style="1" bestFit="1" customWidth="1"/>
    <col min="5645" max="5645" width="15.8984375" style="1" bestFit="1" customWidth="1"/>
    <col min="5646" max="5884" width="8.796875" style="1"/>
    <col min="5885" max="5885" width="2.09765625" style="1" customWidth="1"/>
    <col min="5886" max="5886" width="36.09765625" style="1" customWidth="1"/>
    <col min="5887" max="5887" width="1.09765625" style="1" customWidth="1"/>
    <col min="5888" max="5888" width="5.796875" style="1" customWidth="1"/>
    <col min="5889" max="5889" width="2.09765625" style="1" customWidth="1"/>
    <col min="5890" max="5890" width="14" style="1" customWidth="1"/>
    <col min="5891" max="5891" width="1.796875" style="1" customWidth="1"/>
    <col min="5892" max="5892" width="14" style="1" customWidth="1"/>
    <col min="5893" max="5893" width="10.296875" style="1" customWidth="1"/>
    <col min="5894" max="5894" width="14.69921875" style="1" customWidth="1"/>
    <col min="5895" max="5895" width="0.796875" style="1" customWidth="1"/>
    <col min="5896" max="5896" width="6.8984375" style="1" customWidth="1"/>
    <col min="5897" max="5897" width="11.296875" style="1" customWidth="1"/>
    <col min="5898" max="5898" width="10.69921875" style="1" bestFit="1" customWidth="1"/>
    <col min="5899" max="5899" width="8.796875" style="1"/>
    <col min="5900" max="5900" width="9.8984375" style="1" bestFit="1" customWidth="1"/>
    <col min="5901" max="5901" width="15.8984375" style="1" bestFit="1" customWidth="1"/>
    <col min="5902" max="6140" width="8.796875" style="1"/>
    <col min="6141" max="6141" width="2.09765625" style="1" customWidth="1"/>
    <col min="6142" max="6142" width="36.09765625" style="1" customWidth="1"/>
    <col min="6143" max="6143" width="1.09765625" style="1" customWidth="1"/>
    <col min="6144" max="6144" width="5.796875" style="1" customWidth="1"/>
    <col min="6145" max="6145" width="2.09765625" style="1" customWidth="1"/>
    <col min="6146" max="6146" width="14" style="1" customWidth="1"/>
    <col min="6147" max="6147" width="1.796875" style="1" customWidth="1"/>
    <col min="6148" max="6148" width="14" style="1" customWidth="1"/>
    <col min="6149" max="6149" width="10.296875" style="1" customWidth="1"/>
    <col min="6150" max="6150" width="14.69921875" style="1" customWidth="1"/>
    <col min="6151" max="6151" width="0.796875" style="1" customWidth="1"/>
    <col min="6152" max="6152" width="6.8984375" style="1" customWidth="1"/>
    <col min="6153" max="6153" width="11.296875" style="1" customWidth="1"/>
    <col min="6154" max="6154" width="10.69921875" style="1" bestFit="1" customWidth="1"/>
    <col min="6155" max="6155" width="8.796875" style="1"/>
    <col min="6156" max="6156" width="9.8984375" style="1" bestFit="1" customWidth="1"/>
    <col min="6157" max="6157" width="15.8984375" style="1" bestFit="1" customWidth="1"/>
    <col min="6158" max="6396" width="8.796875" style="1"/>
    <col min="6397" max="6397" width="2.09765625" style="1" customWidth="1"/>
    <col min="6398" max="6398" width="36.09765625" style="1" customWidth="1"/>
    <col min="6399" max="6399" width="1.09765625" style="1" customWidth="1"/>
    <col min="6400" max="6400" width="5.796875" style="1" customWidth="1"/>
    <col min="6401" max="6401" width="2.09765625" style="1" customWidth="1"/>
    <col min="6402" max="6402" width="14" style="1" customWidth="1"/>
    <col min="6403" max="6403" width="1.796875" style="1" customWidth="1"/>
    <col min="6404" max="6404" width="14" style="1" customWidth="1"/>
    <col min="6405" max="6405" width="10.296875" style="1" customWidth="1"/>
    <col min="6406" max="6406" width="14.69921875" style="1" customWidth="1"/>
    <col min="6407" max="6407" width="0.796875" style="1" customWidth="1"/>
    <col min="6408" max="6408" width="6.8984375" style="1" customWidth="1"/>
    <col min="6409" max="6409" width="11.296875" style="1" customWidth="1"/>
    <col min="6410" max="6410" width="10.69921875" style="1" bestFit="1" customWidth="1"/>
    <col min="6411" max="6411" width="8.796875" style="1"/>
    <col min="6412" max="6412" width="9.8984375" style="1" bestFit="1" customWidth="1"/>
    <col min="6413" max="6413" width="15.8984375" style="1" bestFit="1" customWidth="1"/>
    <col min="6414" max="6652" width="8.796875" style="1"/>
    <col min="6653" max="6653" width="2.09765625" style="1" customWidth="1"/>
    <col min="6654" max="6654" width="36.09765625" style="1" customWidth="1"/>
    <col min="6655" max="6655" width="1.09765625" style="1" customWidth="1"/>
    <col min="6656" max="6656" width="5.796875" style="1" customWidth="1"/>
    <col min="6657" max="6657" width="2.09765625" style="1" customWidth="1"/>
    <col min="6658" max="6658" width="14" style="1" customWidth="1"/>
    <col min="6659" max="6659" width="1.796875" style="1" customWidth="1"/>
    <col min="6660" max="6660" width="14" style="1" customWidth="1"/>
    <col min="6661" max="6661" width="10.296875" style="1" customWidth="1"/>
    <col min="6662" max="6662" width="14.69921875" style="1" customWidth="1"/>
    <col min="6663" max="6663" width="0.796875" style="1" customWidth="1"/>
    <col min="6664" max="6664" width="6.8984375" style="1" customWidth="1"/>
    <col min="6665" max="6665" width="11.296875" style="1" customWidth="1"/>
    <col min="6666" max="6666" width="10.69921875" style="1" bestFit="1" customWidth="1"/>
    <col min="6667" max="6667" width="8.796875" style="1"/>
    <col min="6668" max="6668" width="9.8984375" style="1" bestFit="1" customWidth="1"/>
    <col min="6669" max="6669" width="15.8984375" style="1" bestFit="1" customWidth="1"/>
    <col min="6670" max="6908" width="8.796875" style="1"/>
    <col min="6909" max="6909" width="2.09765625" style="1" customWidth="1"/>
    <col min="6910" max="6910" width="36.09765625" style="1" customWidth="1"/>
    <col min="6911" max="6911" width="1.09765625" style="1" customWidth="1"/>
    <col min="6912" max="6912" width="5.796875" style="1" customWidth="1"/>
    <col min="6913" max="6913" width="2.09765625" style="1" customWidth="1"/>
    <col min="6914" max="6914" width="14" style="1" customWidth="1"/>
    <col min="6915" max="6915" width="1.796875" style="1" customWidth="1"/>
    <col min="6916" max="6916" width="14" style="1" customWidth="1"/>
    <col min="6917" max="6917" width="10.296875" style="1" customWidth="1"/>
    <col min="6918" max="6918" width="14.69921875" style="1" customWidth="1"/>
    <col min="6919" max="6919" width="0.796875" style="1" customWidth="1"/>
    <col min="6920" max="6920" width="6.8984375" style="1" customWidth="1"/>
    <col min="6921" max="6921" width="11.296875" style="1" customWidth="1"/>
    <col min="6922" max="6922" width="10.69921875" style="1" bestFit="1" customWidth="1"/>
    <col min="6923" max="6923" width="8.796875" style="1"/>
    <col min="6924" max="6924" width="9.8984375" style="1" bestFit="1" customWidth="1"/>
    <col min="6925" max="6925" width="15.8984375" style="1" bestFit="1" customWidth="1"/>
    <col min="6926" max="7164" width="8.796875" style="1"/>
    <col min="7165" max="7165" width="2.09765625" style="1" customWidth="1"/>
    <col min="7166" max="7166" width="36.09765625" style="1" customWidth="1"/>
    <col min="7167" max="7167" width="1.09765625" style="1" customWidth="1"/>
    <col min="7168" max="7168" width="5.796875" style="1" customWidth="1"/>
    <col min="7169" max="7169" width="2.09765625" style="1" customWidth="1"/>
    <col min="7170" max="7170" width="14" style="1" customWidth="1"/>
    <col min="7171" max="7171" width="1.796875" style="1" customWidth="1"/>
    <col min="7172" max="7172" width="14" style="1" customWidth="1"/>
    <col min="7173" max="7173" width="10.296875" style="1" customWidth="1"/>
    <col min="7174" max="7174" width="14.69921875" style="1" customWidth="1"/>
    <col min="7175" max="7175" width="0.796875" style="1" customWidth="1"/>
    <col min="7176" max="7176" width="6.8984375" style="1" customWidth="1"/>
    <col min="7177" max="7177" width="11.296875" style="1" customWidth="1"/>
    <col min="7178" max="7178" width="10.69921875" style="1" bestFit="1" customWidth="1"/>
    <col min="7179" max="7179" width="8.796875" style="1"/>
    <col min="7180" max="7180" width="9.8984375" style="1" bestFit="1" customWidth="1"/>
    <col min="7181" max="7181" width="15.8984375" style="1" bestFit="1" customWidth="1"/>
    <col min="7182" max="7420" width="8.796875" style="1"/>
    <col min="7421" max="7421" width="2.09765625" style="1" customWidth="1"/>
    <col min="7422" max="7422" width="36.09765625" style="1" customWidth="1"/>
    <col min="7423" max="7423" width="1.09765625" style="1" customWidth="1"/>
    <col min="7424" max="7424" width="5.796875" style="1" customWidth="1"/>
    <col min="7425" max="7425" width="2.09765625" style="1" customWidth="1"/>
    <col min="7426" max="7426" width="14" style="1" customWidth="1"/>
    <col min="7427" max="7427" width="1.796875" style="1" customWidth="1"/>
    <col min="7428" max="7428" width="14" style="1" customWidth="1"/>
    <col min="7429" max="7429" width="10.296875" style="1" customWidth="1"/>
    <col min="7430" max="7430" width="14.69921875" style="1" customWidth="1"/>
    <col min="7431" max="7431" width="0.796875" style="1" customWidth="1"/>
    <col min="7432" max="7432" width="6.8984375" style="1" customWidth="1"/>
    <col min="7433" max="7433" width="11.296875" style="1" customWidth="1"/>
    <col min="7434" max="7434" width="10.69921875" style="1" bestFit="1" customWidth="1"/>
    <col min="7435" max="7435" width="8.796875" style="1"/>
    <col min="7436" max="7436" width="9.8984375" style="1" bestFit="1" customWidth="1"/>
    <col min="7437" max="7437" width="15.8984375" style="1" bestFit="1" customWidth="1"/>
    <col min="7438" max="7676" width="8.796875" style="1"/>
    <col min="7677" max="7677" width="2.09765625" style="1" customWidth="1"/>
    <col min="7678" max="7678" width="36.09765625" style="1" customWidth="1"/>
    <col min="7679" max="7679" width="1.09765625" style="1" customWidth="1"/>
    <col min="7680" max="7680" width="5.796875" style="1" customWidth="1"/>
    <col min="7681" max="7681" width="2.09765625" style="1" customWidth="1"/>
    <col min="7682" max="7682" width="14" style="1" customWidth="1"/>
    <col min="7683" max="7683" width="1.796875" style="1" customWidth="1"/>
    <col min="7684" max="7684" width="14" style="1" customWidth="1"/>
    <col min="7685" max="7685" width="10.296875" style="1" customWidth="1"/>
    <col min="7686" max="7686" width="14.69921875" style="1" customWidth="1"/>
    <col min="7687" max="7687" width="0.796875" style="1" customWidth="1"/>
    <col min="7688" max="7688" width="6.8984375" style="1" customWidth="1"/>
    <col min="7689" max="7689" width="11.296875" style="1" customWidth="1"/>
    <col min="7690" max="7690" width="10.69921875" style="1" bestFit="1" customWidth="1"/>
    <col min="7691" max="7691" width="8.796875" style="1"/>
    <col min="7692" max="7692" width="9.8984375" style="1" bestFit="1" customWidth="1"/>
    <col min="7693" max="7693" width="15.8984375" style="1" bestFit="1" customWidth="1"/>
    <col min="7694" max="7932" width="8.796875" style="1"/>
    <col min="7933" max="7933" width="2.09765625" style="1" customWidth="1"/>
    <col min="7934" max="7934" width="36.09765625" style="1" customWidth="1"/>
    <col min="7935" max="7935" width="1.09765625" style="1" customWidth="1"/>
    <col min="7936" max="7936" width="5.796875" style="1" customWidth="1"/>
    <col min="7937" max="7937" width="2.09765625" style="1" customWidth="1"/>
    <col min="7938" max="7938" width="14" style="1" customWidth="1"/>
    <col min="7939" max="7939" width="1.796875" style="1" customWidth="1"/>
    <col min="7940" max="7940" width="14" style="1" customWidth="1"/>
    <col min="7941" max="7941" width="10.296875" style="1" customWidth="1"/>
    <col min="7942" max="7942" width="14.69921875" style="1" customWidth="1"/>
    <col min="7943" max="7943" width="0.796875" style="1" customWidth="1"/>
    <col min="7944" max="7944" width="6.8984375" style="1" customWidth="1"/>
    <col min="7945" max="7945" width="11.296875" style="1" customWidth="1"/>
    <col min="7946" max="7946" width="10.69921875" style="1" bestFit="1" customWidth="1"/>
    <col min="7947" max="7947" width="8.796875" style="1"/>
    <col min="7948" max="7948" width="9.8984375" style="1" bestFit="1" customWidth="1"/>
    <col min="7949" max="7949" width="15.8984375" style="1" bestFit="1" customWidth="1"/>
    <col min="7950" max="8188" width="8.796875" style="1"/>
    <col min="8189" max="8189" width="2.09765625" style="1" customWidth="1"/>
    <col min="8190" max="8190" width="36.09765625" style="1" customWidth="1"/>
    <col min="8191" max="8191" width="1.09765625" style="1" customWidth="1"/>
    <col min="8192" max="8192" width="5.796875" style="1" customWidth="1"/>
    <col min="8193" max="8193" width="2.09765625" style="1" customWidth="1"/>
    <col min="8194" max="8194" width="14" style="1" customWidth="1"/>
    <col min="8195" max="8195" width="1.796875" style="1" customWidth="1"/>
    <col min="8196" max="8196" width="14" style="1" customWidth="1"/>
    <col min="8197" max="8197" width="10.296875" style="1" customWidth="1"/>
    <col min="8198" max="8198" width="14.69921875" style="1" customWidth="1"/>
    <col min="8199" max="8199" width="0.796875" style="1" customWidth="1"/>
    <col min="8200" max="8200" width="6.8984375" style="1" customWidth="1"/>
    <col min="8201" max="8201" width="11.296875" style="1" customWidth="1"/>
    <col min="8202" max="8202" width="10.69921875" style="1" bestFit="1" customWidth="1"/>
    <col min="8203" max="8203" width="8.796875" style="1"/>
    <col min="8204" max="8204" width="9.8984375" style="1" bestFit="1" customWidth="1"/>
    <col min="8205" max="8205" width="15.8984375" style="1" bestFit="1" customWidth="1"/>
    <col min="8206" max="8444" width="8.796875" style="1"/>
    <col min="8445" max="8445" width="2.09765625" style="1" customWidth="1"/>
    <col min="8446" max="8446" width="36.09765625" style="1" customWidth="1"/>
    <col min="8447" max="8447" width="1.09765625" style="1" customWidth="1"/>
    <col min="8448" max="8448" width="5.796875" style="1" customWidth="1"/>
    <col min="8449" max="8449" width="2.09765625" style="1" customWidth="1"/>
    <col min="8450" max="8450" width="14" style="1" customWidth="1"/>
    <col min="8451" max="8451" width="1.796875" style="1" customWidth="1"/>
    <col min="8452" max="8452" width="14" style="1" customWidth="1"/>
    <col min="8453" max="8453" width="10.296875" style="1" customWidth="1"/>
    <col min="8454" max="8454" width="14.69921875" style="1" customWidth="1"/>
    <col min="8455" max="8455" width="0.796875" style="1" customWidth="1"/>
    <col min="8456" max="8456" width="6.8984375" style="1" customWidth="1"/>
    <col min="8457" max="8457" width="11.296875" style="1" customWidth="1"/>
    <col min="8458" max="8458" width="10.69921875" style="1" bestFit="1" customWidth="1"/>
    <col min="8459" max="8459" width="8.796875" style="1"/>
    <col min="8460" max="8460" width="9.8984375" style="1" bestFit="1" customWidth="1"/>
    <col min="8461" max="8461" width="15.8984375" style="1" bestFit="1" customWidth="1"/>
    <col min="8462" max="8700" width="8.796875" style="1"/>
    <col min="8701" max="8701" width="2.09765625" style="1" customWidth="1"/>
    <col min="8702" max="8702" width="36.09765625" style="1" customWidth="1"/>
    <col min="8703" max="8703" width="1.09765625" style="1" customWidth="1"/>
    <col min="8704" max="8704" width="5.796875" style="1" customWidth="1"/>
    <col min="8705" max="8705" width="2.09765625" style="1" customWidth="1"/>
    <col min="8706" max="8706" width="14" style="1" customWidth="1"/>
    <col min="8707" max="8707" width="1.796875" style="1" customWidth="1"/>
    <col min="8708" max="8708" width="14" style="1" customWidth="1"/>
    <col min="8709" max="8709" width="10.296875" style="1" customWidth="1"/>
    <col min="8710" max="8710" width="14.69921875" style="1" customWidth="1"/>
    <col min="8711" max="8711" width="0.796875" style="1" customWidth="1"/>
    <col min="8712" max="8712" width="6.8984375" style="1" customWidth="1"/>
    <col min="8713" max="8713" width="11.296875" style="1" customWidth="1"/>
    <col min="8714" max="8714" width="10.69921875" style="1" bestFit="1" customWidth="1"/>
    <col min="8715" max="8715" width="8.796875" style="1"/>
    <col min="8716" max="8716" width="9.8984375" style="1" bestFit="1" customWidth="1"/>
    <col min="8717" max="8717" width="15.8984375" style="1" bestFit="1" customWidth="1"/>
    <col min="8718" max="8956" width="8.796875" style="1"/>
    <col min="8957" max="8957" width="2.09765625" style="1" customWidth="1"/>
    <col min="8958" max="8958" width="36.09765625" style="1" customWidth="1"/>
    <col min="8959" max="8959" width="1.09765625" style="1" customWidth="1"/>
    <col min="8960" max="8960" width="5.796875" style="1" customWidth="1"/>
    <col min="8961" max="8961" width="2.09765625" style="1" customWidth="1"/>
    <col min="8962" max="8962" width="14" style="1" customWidth="1"/>
    <col min="8963" max="8963" width="1.796875" style="1" customWidth="1"/>
    <col min="8964" max="8964" width="14" style="1" customWidth="1"/>
    <col min="8965" max="8965" width="10.296875" style="1" customWidth="1"/>
    <col min="8966" max="8966" width="14.69921875" style="1" customWidth="1"/>
    <col min="8967" max="8967" width="0.796875" style="1" customWidth="1"/>
    <col min="8968" max="8968" width="6.8984375" style="1" customWidth="1"/>
    <col min="8969" max="8969" width="11.296875" style="1" customWidth="1"/>
    <col min="8970" max="8970" width="10.69921875" style="1" bestFit="1" customWidth="1"/>
    <col min="8971" max="8971" width="8.796875" style="1"/>
    <col min="8972" max="8972" width="9.8984375" style="1" bestFit="1" customWidth="1"/>
    <col min="8973" max="8973" width="15.8984375" style="1" bestFit="1" customWidth="1"/>
    <col min="8974" max="9212" width="8.796875" style="1"/>
    <col min="9213" max="9213" width="2.09765625" style="1" customWidth="1"/>
    <col min="9214" max="9214" width="36.09765625" style="1" customWidth="1"/>
    <col min="9215" max="9215" width="1.09765625" style="1" customWidth="1"/>
    <col min="9216" max="9216" width="5.796875" style="1" customWidth="1"/>
    <col min="9217" max="9217" width="2.09765625" style="1" customWidth="1"/>
    <col min="9218" max="9218" width="14" style="1" customWidth="1"/>
    <col min="9219" max="9219" width="1.796875" style="1" customWidth="1"/>
    <col min="9220" max="9220" width="14" style="1" customWidth="1"/>
    <col min="9221" max="9221" width="10.296875" style="1" customWidth="1"/>
    <col min="9222" max="9222" width="14.69921875" style="1" customWidth="1"/>
    <col min="9223" max="9223" width="0.796875" style="1" customWidth="1"/>
    <col min="9224" max="9224" width="6.8984375" style="1" customWidth="1"/>
    <col min="9225" max="9225" width="11.296875" style="1" customWidth="1"/>
    <col min="9226" max="9226" width="10.69921875" style="1" bestFit="1" customWidth="1"/>
    <col min="9227" max="9227" width="8.796875" style="1"/>
    <col min="9228" max="9228" width="9.8984375" style="1" bestFit="1" customWidth="1"/>
    <col min="9229" max="9229" width="15.8984375" style="1" bestFit="1" customWidth="1"/>
    <col min="9230" max="9468" width="8.796875" style="1"/>
    <col min="9469" max="9469" width="2.09765625" style="1" customWidth="1"/>
    <col min="9470" max="9470" width="36.09765625" style="1" customWidth="1"/>
    <col min="9471" max="9471" width="1.09765625" style="1" customWidth="1"/>
    <col min="9472" max="9472" width="5.796875" style="1" customWidth="1"/>
    <col min="9473" max="9473" width="2.09765625" style="1" customWidth="1"/>
    <col min="9474" max="9474" width="14" style="1" customWidth="1"/>
    <col min="9475" max="9475" width="1.796875" style="1" customWidth="1"/>
    <col min="9476" max="9476" width="14" style="1" customWidth="1"/>
    <col min="9477" max="9477" width="10.296875" style="1" customWidth="1"/>
    <col min="9478" max="9478" width="14.69921875" style="1" customWidth="1"/>
    <col min="9479" max="9479" width="0.796875" style="1" customWidth="1"/>
    <col min="9480" max="9480" width="6.8984375" style="1" customWidth="1"/>
    <col min="9481" max="9481" width="11.296875" style="1" customWidth="1"/>
    <col min="9482" max="9482" width="10.69921875" style="1" bestFit="1" customWidth="1"/>
    <col min="9483" max="9483" width="8.796875" style="1"/>
    <col min="9484" max="9484" width="9.8984375" style="1" bestFit="1" customWidth="1"/>
    <col min="9485" max="9485" width="15.8984375" style="1" bestFit="1" customWidth="1"/>
    <col min="9486" max="9724" width="8.796875" style="1"/>
    <col min="9725" max="9725" width="2.09765625" style="1" customWidth="1"/>
    <col min="9726" max="9726" width="36.09765625" style="1" customWidth="1"/>
    <col min="9727" max="9727" width="1.09765625" style="1" customWidth="1"/>
    <col min="9728" max="9728" width="5.796875" style="1" customWidth="1"/>
    <col min="9729" max="9729" width="2.09765625" style="1" customWidth="1"/>
    <col min="9730" max="9730" width="14" style="1" customWidth="1"/>
    <col min="9731" max="9731" width="1.796875" style="1" customWidth="1"/>
    <col min="9732" max="9732" width="14" style="1" customWidth="1"/>
    <col min="9733" max="9733" width="10.296875" style="1" customWidth="1"/>
    <col min="9734" max="9734" width="14.69921875" style="1" customWidth="1"/>
    <col min="9735" max="9735" width="0.796875" style="1" customWidth="1"/>
    <col min="9736" max="9736" width="6.8984375" style="1" customWidth="1"/>
    <col min="9737" max="9737" width="11.296875" style="1" customWidth="1"/>
    <col min="9738" max="9738" width="10.69921875" style="1" bestFit="1" customWidth="1"/>
    <col min="9739" max="9739" width="8.796875" style="1"/>
    <col min="9740" max="9740" width="9.8984375" style="1" bestFit="1" customWidth="1"/>
    <col min="9741" max="9741" width="15.8984375" style="1" bestFit="1" customWidth="1"/>
    <col min="9742" max="9980" width="8.796875" style="1"/>
    <col min="9981" max="9981" width="2.09765625" style="1" customWidth="1"/>
    <col min="9982" max="9982" width="36.09765625" style="1" customWidth="1"/>
    <col min="9983" max="9983" width="1.09765625" style="1" customWidth="1"/>
    <col min="9984" max="9984" width="5.796875" style="1" customWidth="1"/>
    <col min="9985" max="9985" width="2.09765625" style="1" customWidth="1"/>
    <col min="9986" max="9986" width="14" style="1" customWidth="1"/>
    <col min="9987" max="9987" width="1.796875" style="1" customWidth="1"/>
    <col min="9988" max="9988" width="14" style="1" customWidth="1"/>
    <col min="9989" max="9989" width="10.296875" style="1" customWidth="1"/>
    <col min="9990" max="9990" width="14.69921875" style="1" customWidth="1"/>
    <col min="9991" max="9991" width="0.796875" style="1" customWidth="1"/>
    <col min="9992" max="9992" width="6.8984375" style="1" customWidth="1"/>
    <col min="9993" max="9993" width="11.296875" style="1" customWidth="1"/>
    <col min="9994" max="9994" width="10.69921875" style="1" bestFit="1" customWidth="1"/>
    <col min="9995" max="9995" width="8.796875" style="1"/>
    <col min="9996" max="9996" width="9.8984375" style="1" bestFit="1" customWidth="1"/>
    <col min="9997" max="9997" width="15.8984375" style="1" bestFit="1" customWidth="1"/>
    <col min="9998" max="10236" width="8.796875" style="1"/>
    <col min="10237" max="10237" width="2.09765625" style="1" customWidth="1"/>
    <col min="10238" max="10238" width="36.09765625" style="1" customWidth="1"/>
    <col min="10239" max="10239" width="1.09765625" style="1" customWidth="1"/>
    <col min="10240" max="10240" width="5.796875" style="1" customWidth="1"/>
    <col min="10241" max="10241" width="2.09765625" style="1" customWidth="1"/>
    <col min="10242" max="10242" width="14" style="1" customWidth="1"/>
    <col min="10243" max="10243" width="1.796875" style="1" customWidth="1"/>
    <col min="10244" max="10244" width="14" style="1" customWidth="1"/>
    <col min="10245" max="10245" width="10.296875" style="1" customWidth="1"/>
    <col min="10246" max="10246" width="14.69921875" style="1" customWidth="1"/>
    <col min="10247" max="10247" width="0.796875" style="1" customWidth="1"/>
    <col min="10248" max="10248" width="6.8984375" style="1" customWidth="1"/>
    <col min="10249" max="10249" width="11.296875" style="1" customWidth="1"/>
    <col min="10250" max="10250" width="10.69921875" style="1" bestFit="1" customWidth="1"/>
    <col min="10251" max="10251" width="8.796875" style="1"/>
    <col min="10252" max="10252" width="9.8984375" style="1" bestFit="1" customWidth="1"/>
    <col min="10253" max="10253" width="15.8984375" style="1" bestFit="1" customWidth="1"/>
    <col min="10254" max="10492" width="8.796875" style="1"/>
    <col min="10493" max="10493" width="2.09765625" style="1" customWidth="1"/>
    <col min="10494" max="10494" width="36.09765625" style="1" customWidth="1"/>
    <col min="10495" max="10495" width="1.09765625" style="1" customWidth="1"/>
    <col min="10496" max="10496" width="5.796875" style="1" customWidth="1"/>
    <col min="10497" max="10497" width="2.09765625" style="1" customWidth="1"/>
    <col min="10498" max="10498" width="14" style="1" customWidth="1"/>
    <col min="10499" max="10499" width="1.796875" style="1" customWidth="1"/>
    <col min="10500" max="10500" width="14" style="1" customWidth="1"/>
    <col min="10501" max="10501" width="10.296875" style="1" customWidth="1"/>
    <col min="10502" max="10502" width="14.69921875" style="1" customWidth="1"/>
    <col min="10503" max="10503" width="0.796875" style="1" customWidth="1"/>
    <col min="10504" max="10504" width="6.8984375" style="1" customWidth="1"/>
    <col min="10505" max="10505" width="11.296875" style="1" customWidth="1"/>
    <col min="10506" max="10506" width="10.69921875" style="1" bestFit="1" customWidth="1"/>
    <col min="10507" max="10507" width="8.796875" style="1"/>
    <col min="10508" max="10508" width="9.8984375" style="1" bestFit="1" customWidth="1"/>
    <col min="10509" max="10509" width="15.8984375" style="1" bestFit="1" customWidth="1"/>
    <col min="10510" max="10748" width="8.796875" style="1"/>
    <col min="10749" max="10749" width="2.09765625" style="1" customWidth="1"/>
    <col min="10750" max="10750" width="36.09765625" style="1" customWidth="1"/>
    <col min="10751" max="10751" width="1.09765625" style="1" customWidth="1"/>
    <col min="10752" max="10752" width="5.796875" style="1" customWidth="1"/>
    <col min="10753" max="10753" width="2.09765625" style="1" customWidth="1"/>
    <col min="10754" max="10754" width="14" style="1" customWidth="1"/>
    <col min="10755" max="10755" width="1.796875" style="1" customWidth="1"/>
    <col min="10756" max="10756" width="14" style="1" customWidth="1"/>
    <col min="10757" max="10757" width="10.296875" style="1" customWidth="1"/>
    <col min="10758" max="10758" width="14.69921875" style="1" customWidth="1"/>
    <col min="10759" max="10759" width="0.796875" style="1" customWidth="1"/>
    <col min="10760" max="10760" width="6.8984375" style="1" customWidth="1"/>
    <col min="10761" max="10761" width="11.296875" style="1" customWidth="1"/>
    <col min="10762" max="10762" width="10.69921875" style="1" bestFit="1" customWidth="1"/>
    <col min="10763" max="10763" width="8.796875" style="1"/>
    <col min="10764" max="10764" width="9.8984375" style="1" bestFit="1" customWidth="1"/>
    <col min="10765" max="10765" width="15.8984375" style="1" bestFit="1" customWidth="1"/>
    <col min="10766" max="11004" width="8.796875" style="1"/>
    <col min="11005" max="11005" width="2.09765625" style="1" customWidth="1"/>
    <col min="11006" max="11006" width="36.09765625" style="1" customWidth="1"/>
    <col min="11007" max="11007" width="1.09765625" style="1" customWidth="1"/>
    <col min="11008" max="11008" width="5.796875" style="1" customWidth="1"/>
    <col min="11009" max="11009" width="2.09765625" style="1" customWidth="1"/>
    <col min="11010" max="11010" width="14" style="1" customWidth="1"/>
    <col min="11011" max="11011" width="1.796875" style="1" customWidth="1"/>
    <col min="11012" max="11012" width="14" style="1" customWidth="1"/>
    <col min="11013" max="11013" width="10.296875" style="1" customWidth="1"/>
    <col min="11014" max="11014" width="14.69921875" style="1" customWidth="1"/>
    <col min="11015" max="11015" width="0.796875" style="1" customWidth="1"/>
    <col min="11016" max="11016" width="6.8984375" style="1" customWidth="1"/>
    <col min="11017" max="11017" width="11.296875" style="1" customWidth="1"/>
    <col min="11018" max="11018" width="10.69921875" style="1" bestFit="1" customWidth="1"/>
    <col min="11019" max="11019" width="8.796875" style="1"/>
    <col min="11020" max="11020" width="9.8984375" style="1" bestFit="1" customWidth="1"/>
    <col min="11021" max="11021" width="15.8984375" style="1" bestFit="1" customWidth="1"/>
    <col min="11022" max="11260" width="8.796875" style="1"/>
    <col min="11261" max="11261" width="2.09765625" style="1" customWidth="1"/>
    <col min="11262" max="11262" width="36.09765625" style="1" customWidth="1"/>
    <col min="11263" max="11263" width="1.09765625" style="1" customWidth="1"/>
    <col min="11264" max="11264" width="5.796875" style="1" customWidth="1"/>
    <col min="11265" max="11265" width="2.09765625" style="1" customWidth="1"/>
    <col min="11266" max="11266" width="14" style="1" customWidth="1"/>
    <col min="11267" max="11267" width="1.796875" style="1" customWidth="1"/>
    <col min="11268" max="11268" width="14" style="1" customWidth="1"/>
    <col min="11269" max="11269" width="10.296875" style="1" customWidth="1"/>
    <col min="11270" max="11270" width="14.69921875" style="1" customWidth="1"/>
    <col min="11271" max="11271" width="0.796875" style="1" customWidth="1"/>
    <col min="11272" max="11272" width="6.8984375" style="1" customWidth="1"/>
    <col min="11273" max="11273" width="11.296875" style="1" customWidth="1"/>
    <col min="11274" max="11274" width="10.69921875" style="1" bestFit="1" customWidth="1"/>
    <col min="11275" max="11275" width="8.796875" style="1"/>
    <col min="11276" max="11276" width="9.8984375" style="1" bestFit="1" customWidth="1"/>
    <col min="11277" max="11277" width="15.8984375" style="1" bestFit="1" customWidth="1"/>
    <col min="11278" max="11516" width="8.796875" style="1"/>
    <col min="11517" max="11517" width="2.09765625" style="1" customWidth="1"/>
    <col min="11518" max="11518" width="36.09765625" style="1" customWidth="1"/>
    <col min="11519" max="11519" width="1.09765625" style="1" customWidth="1"/>
    <col min="11520" max="11520" width="5.796875" style="1" customWidth="1"/>
    <col min="11521" max="11521" width="2.09765625" style="1" customWidth="1"/>
    <col min="11522" max="11522" width="14" style="1" customWidth="1"/>
    <col min="11523" max="11523" width="1.796875" style="1" customWidth="1"/>
    <col min="11524" max="11524" width="14" style="1" customWidth="1"/>
    <col min="11525" max="11525" width="10.296875" style="1" customWidth="1"/>
    <col min="11526" max="11526" width="14.69921875" style="1" customWidth="1"/>
    <col min="11527" max="11527" width="0.796875" style="1" customWidth="1"/>
    <col min="11528" max="11528" width="6.8984375" style="1" customWidth="1"/>
    <col min="11529" max="11529" width="11.296875" style="1" customWidth="1"/>
    <col min="11530" max="11530" width="10.69921875" style="1" bestFit="1" customWidth="1"/>
    <col min="11531" max="11531" width="8.796875" style="1"/>
    <col min="11532" max="11532" width="9.8984375" style="1" bestFit="1" customWidth="1"/>
    <col min="11533" max="11533" width="15.8984375" style="1" bestFit="1" customWidth="1"/>
    <col min="11534" max="11772" width="8.796875" style="1"/>
    <col min="11773" max="11773" width="2.09765625" style="1" customWidth="1"/>
    <col min="11774" max="11774" width="36.09765625" style="1" customWidth="1"/>
    <col min="11775" max="11775" width="1.09765625" style="1" customWidth="1"/>
    <col min="11776" max="11776" width="5.796875" style="1" customWidth="1"/>
    <col min="11777" max="11777" width="2.09765625" style="1" customWidth="1"/>
    <col min="11778" max="11778" width="14" style="1" customWidth="1"/>
    <col min="11779" max="11779" width="1.796875" style="1" customWidth="1"/>
    <col min="11780" max="11780" width="14" style="1" customWidth="1"/>
    <col min="11781" max="11781" width="10.296875" style="1" customWidth="1"/>
    <col min="11782" max="11782" width="14.69921875" style="1" customWidth="1"/>
    <col min="11783" max="11783" width="0.796875" style="1" customWidth="1"/>
    <col min="11784" max="11784" width="6.8984375" style="1" customWidth="1"/>
    <col min="11785" max="11785" width="11.296875" style="1" customWidth="1"/>
    <col min="11786" max="11786" width="10.69921875" style="1" bestFit="1" customWidth="1"/>
    <col min="11787" max="11787" width="8.796875" style="1"/>
    <col min="11788" max="11788" width="9.8984375" style="1" bestFit="1" customWidth="1"/>
    <col min="11789" max="11789" width="15.8984375" style="1" bestFit="1" customWidth="1"/>
    <col min="11790" max="12028" width="8.796875" style="1"/>
    <col min="12029" max="12029" width="2.09765625" style="1" customWidth="1"/>
    <col min="12030" max="12030" width="36.09765625" style="1" customWidth="1"/>
    <col min="12031" max="12031" width="1.09765625" style="1" customWidth="1"/>
    <col min="12032" max="12032" width="5.796875" style="1" customWidth="1"/>
    <col min="12033" max="12033" width="2.09765625" style="1" customWidth="1"/>
    <col min="12034" max="12034" width="14" style="1" customWidth="1"/>
    <col min="12035" max="12035" width="1.796875" style="1" customWidth="1"/>
    <col min="12036" max="12036" width="14" style="1" customWidth="1"/>
    <col min="12037" max="12037" width="10.296875" style="1" customWidth="1"/>
    <col min="12038" max="12038" width="14.69921875" style="1" customWidth="1"/>
    <col min="12039" max="12039" width="0.796875" style="1" customWidth="1"/>
    <col min="12040" max="12040" width="6.8984375" style="1" customWidth="1"/>
    <col min="12041" max="12041" width="11.296875" style="1" customWidth="1"/>
    <col min="12042" max="12042" width="10.69921875" style="1" bestFit="1" customWidth="1"/>
    <col min="12043" max="12043" width="8.796875" style="1"/>
    <col min="12044" max="12044" width="9.8984375" style="1" bestFit="1" customWidth="1"/>
    <col min="12045" max="12045" width="15.8984375" style="1" bestFit="1" customWidth="1"/>
    <col min="12046" max="12284" width="8.796875" style="1"/>
    <col min="12285" max="12285" width="2.09765625" style="1" customWidth="1"/>
    <col min="12286" max="12286" width="36.09765625" style="1" customWidth="1"/>
    <col min="12287" max="12287" width="1.09765625" style="1" customWidth="1"/>
    <col min="12288" max="12288" width="5.796875" style="1" customWidth="1"/>
    <col min="12289" max="12289" width="2.09765625" style="1" customWidth="1"/>
    <col min="12290" max="12290" width="14" style="1" customWidth="1"/>
    <col min="12291" max="12291" width="1.796875" style="1" customWidth="1"/>
    <col min="12292" max="12292" width="14" style="1" customWidth="1"/>
    <col min="12293" max="12293" width="10.296875" style="1" customWidth="1"/>
    <col min="12294" max="12294" width="14.69921875" style="1" customWidth="1"/>
    <col min="12295" max="12295" width="0.796875" style="1" customWidth="1"/>
    <col min="12296" max="12296" width="6.8984375" style="1" customWidth="1"/>
    <col min="12297" max="12297" width="11.296875" style="1" customWidth="1"/>
    <col min="12298" max="12298" width="10.69921875" style="1" bestFit="1" customWidth="1"/>
    <col min="12299" max="12299" width="8.796875" style="1"/>
    <col min="12300" max="12300" width="9.8984375" style="1" bestFit="1" customWidth="1"/>
    <col min="12301" max="12301" width="15.8984375" style="1" bestFit="1" customWidth="1"/>
    <col min="12302" max="12540" width="8.796875" style="1"/>
    <col min="12541" max="12541" width="2.09765625" style="1" customWidth="1"/>
    <col min="12542" max="12542" width="36.09765625" style="1" customWidth="1"/>
    <col min="12543" max="12543" width="1.09765625" style="1" customWidth="1"/>
    <col min="12544" max="12544" width="5.796875" style="1" customWidth="1"/>
    <col min="12545" max="12545" width="2.09765625" style="1" customWidth="1"/>
    <col min="12546" max="12546" width="14" style="1" customWidth="1"/>
    <col min="12547" max="12547" width="1.796875" style="1" customWidth="1"/>
    <col min="12548" max="12548" width="14" style="1" customWidth="1"/>
    <col min="12549" max="12549" width="10.296875" style="1" customWidth="1"/>
    <col min="12550" max="12550" width="14.69921875" style="1" customWidth="1"/>
    <col min="12551" max="12551" width="0.796875" style="1" customWidth="1"/>
    <col min="12552" max="12552" width="6.8984375" style="1" customWidth="1"/>
    <col min="12553" max="12553" width="11.296875" style="1" customWidth="1"/>
    <col min="12554" max="12554" width="10.69921875" style="1" bestFit="1" customWidth="1"/>
    <col min="12555" max="12555" width="8.796875" style="1"/>
    <col min="12556" max="12556" width="9.8984375" style="1" bestFit="1" customWidth="1"/>
    <col min="12557" max="12557" width="15.8984375" style="1" bestFit="1" customWidth="1"/>
    <col min="12558" max="12796" width="8.796875" style="1"/>
    <col min="12797" max="12797" width="2.09765625" style="1" customWidth="1"/>
    <col min="12798" max="12798" width="36.09765625" style="1" customWidth="1"/>
    <col min="12799" max="12799" width="1.09765625" style="1" customWidth="1"/>
    <col min="12800" max="12800" width="5.796875" style="1" customWidth="1"/>
    <col min="12801" max="12801" width="2.09765625" style="1" customWidth="1"/>
    <col min="12802" max="12802" width="14" style="1" customWidth="1"/>
    <col min="12803" max="12803" width="1.796875" style="1" customWidth="1"/>
    <col min="12804" max="12804" width="14" style="1" customWidth="1"/>
    <col min="12805" max="12805" width="10.296875" style="1" customWidth="1"/>
    <col min="12806" max="12806" width="14.69921875" style="1" customWidth="1"/>
    <col min="12807" max="12807" width="0.796875" style="1" customWidth="1"/>
    <col min="12808" max="12808" width="6.8984375" style="1" customWidth="1"/>
    <col min="12809" max="12809" width="11.296875" style="1" customWidth="1"/>
    <col min="12810" max="12810" width="10.69921875" style="1" bestFit="1" customWidth="1"/>
    <col min="12811" max="12811" width="8.796875" style="1"/>
    <col min="12812" max="12812" width="9.8984375" style="1" bestFit="1" customWidth="1"/>
    <col min="12813" max="12813" width="15.8984375" style="1" bestFit="1" customWidth="1"/>
    <col min="12814" max="13052" width="8.796875" style="1"/>
    <col min="13053" max="13053" width="2.09765625" style="1" customWidth="1"/>
    <col min="13054" max="13054" width="36.09765625" style="1" customWidth="1"/>
    <col min="13055" max="13055" width="1.09765625" style="1" customWidth="1"/>
    <col min="13056" max="13056" width="5.796875" style="1" customWidth="1"/>
    <col min="13057" max="13057" width="2.09765625" style="1" customWidth="1"/>
    <col min="13058" max="13058" width="14" style="1" customWidth="1"/>
    <col min="13059" max="13059" width="1.796875" style="1" customWidth="1"/>
    <col min="13060" max="13060" width="14" style="1" customWidth="1"/>
    <col min="13061" max="13061" width="10.296875" style="1" customWidth="1"/>
    <col min="13062" max="13062" width="14.69921875" style="1" customWidth="1"/>
    <col min="13063" max="13063" width="0.796875" style="1" customWidth="1"/>
    <col min="13064" max="13064" width="6.8984375" style="1" customWidth="1"/>
    <col min="13065" max="13065" width="11.296875" style="1" customWidth="1"/>
    <col min="13066" max="13066" width="10.69921875" style="1" bestFit="1" customWidth="1"/>
    <col min="13067" max="13067" width="8.796875" style="1"/>
    <col min="13068" max="13068" width="9.8984375" style="1" bestFit="1" customWidth="1"/>
    <col min="13069" max="13069" width="15.8984375" style="1" bestFit="1" customWidth="1"/>
    <col min="13070" max="13308" width="8.796875" style="1"/>
    <col min="13309" max="13309" width="2.09765625" style="1" customWidth="1"/>
    <col min="13310" max="13310" width="36.09765625" style="1" customWidth="1"/>
    <col min="13311" max="13311" width="1.09765625" style="1" customWidth="1"/>
    <col min="13312" max="13312" width="5.796875" style="1" customWidth="1"/>
    <col min="13313" max="13313" width="2.09765625" style="1" customWidth="1"/>
    <col min="13314" max="13314" width="14" style="1" customWidth="1"/>
    <col min="13315" max="13315" width="1.796875" style="1" customWidth="1"/>
    <col min="13316" max="13316" width="14" style="1" customWidth="1"/>
    <col min="13317" max="13317" width="10.296875" style="1" customWidth="1"/>
    <col min="13318" max="13318" width="14.69921875" style="1" customWidth="1"/>
    <col min="13319" max="13319" width="0.796875" style="1" customWidth="1"/>
    <col min="13320" max="13320" width="6.8984375" style="1" customWidth="1"/>
    <col min="13321" max="13321" width="11.296875" style="1" customWidth="1"/>
    <col min="13322" max="13322" width="10.69921875" style="1" bestFit="1" customWidth="1"/>
    <col min="13323" max="13323" width="8.796875" style="1"/>
    <col min="13324" max="13324" width="9.8984375" style="1" bestFit="1" customWidth="1"/>
    <col min="13325" max="13325" width="15.8984375" style="1" bestFit="1" customWidth="1"/>
    <col min="13326" max="13564" width="8.796875" style="1"/>
    <col min="13565" max="13565" width="2.09765625" style="1" customWidth="1"/>
    <col min="13566" max="13566" width="36.09765625" style="1" customWidth="1"/>
    <col min="13567" max="13567" width="1.09765625" style="1" customWidth="1"/>
    <col min="13568" max="13568" width="5.796875" style="1" customWidth="1"/>
    <col min="13569" max="13569" width="2.09765625" style="1" customWidth="1"/>
    <col min="13570" max="13570" width="14" style="1" customWidth="1"/>
    <col min="13571" max="13571" width="1.796875" style="1" customWidth="1"/>
    <col min="13572" max="13572" width="14" style="1" customWidth="1"/>
    <col min="13573" max="13573" width="10.296875" style="1" customWidth="1"/>
    <col min="13574" max="13574" width="14.69921875" style="1" customWidth="1"/>
    <col min="13575" max="13575" width="0.796875" style="1" customWidth="1"/>
    <col min="13576" max="13576" width="6.8984375" style="1" customWidth="1"/>
    <col min="13577" max="13577" width="11.296875" style="1" customWidth="1"/>
    <col min="13578" max="13578" width="10.69921875" style="1" bestFit="1" customWidth="1"/>
    <col min="13579" max="13579" width="8.796875" style="1"/>
    <col min="13580" max="13580" width="9.8984375" style="1" bestFit="1" customWidth="1"/>
    <col min="13581" max="13581" width="15.8984375" style="1" bestFit="1" customWidth="1"/>
    <col min="13582" max="13820" width="8.796875" style="1"/>
    <col min="13821" max="13821" width="2.09765625" style="1" customWidth="1"/>
    <col min="13822" max="13822" width="36.09765625" style="1" customWidth="1"/>
    <col min="13823" max="13823" width="1.09765625" style="1" customWidth="1"/>
    <col min="13824" max="13824" width="5.796875" style="1" customWidth="1"/>
    <col min="13825" max="13825" width="2.09765625" style="1" customWidth="1"/>
    <col min="13826" max="13826" width="14" style="1" customWidth="1"/>
    <col min="13827" max="13827" width="1.796875" style="1" customWidth="1"/>
    <col min="13828" max="13828" width="14" style="1" customWidth="1"/>
    <col min="13829" max="13829" width="10.296875" style="1" customWidth="1"/>
    <col min="13830" max="13830" width="14.69921875" style="1" customWidth="1"/>
    <col min="13831" max="13831" width="0.796875" style="1" customWidth="1"/>
    <col min="13832" max="13832" width="6.8984375" style="1" customWidth="1"/>
    <col min="13833" max="13833" width="11.296875" style="1" customWidth="1"/>
    <col min="13834" max="13834" width="10.69921875" style="1" bestFit="1" customWidth="1"/>
    <col min="13835" max="13835" width="8.796875" style="1"/>
    <col min="13836" max="13836" width="9.8984375" style="1" bestFit="1" customWidth="1"/>
    <col min="13837" max="13837" width="15.8984375" style="1" bestFit="1" customWidth="1"/>
    <col min="13838" max="14076" width="8.796875" style="1"/>
    <col min="14077" max="14077" width="2.09765625" style="1" customWidth="1"/>
    <col min="14078" max="14078" width="36.09765625" style="1" customWidth="1"/>
    <col min="14079" max="14079" width="1.09765625" style="1" customWidth="1"/>
    <col min="14080" max="14080" width="5.796875" style="1" customWidth="1"/>
    <col min="14081" max="14081" width="2.09765625" style="1" customWidth="1"/>
    <col min="14082" max="14082" width="14" style="1" customWidth="1"/>
    <col min="14083" max="14083" width="1.796875" style="1" customWidth="1"/>
    <col min="14084" max="14084" width="14" style="1" customWidth="1"/>
    <col min="14085" max="14085" width="10.296875" style="1" customWidth="1"/>
    <col min="14086" max="14086" width="14.69921875" style="1" customWidth="1"/>
    <col min="14087" max="14087" width="0.796875" style="1" customWidth="1"/>
    <col min="14088" max="14088" width="6.8984375" style="1" customWidth="1"/>
    <col min="14089" max="14089" width="11.296875" style="1" customWidth="1"/>
    <col min="14090" max="14090" width="10.69921875" style="1" bestFit="1" customWidth="1"/>
    <col min="14091" max="14091" width="8.796875" style="1"/>
    <col min="14092" max="14092" width="9.8984375" style="1" bestFit="1" customWidth="1"/>
    <col min="14093" max="14093" width="15.8984375" style="1" bestFit="1" customWidth="1"/>
    <col min="14094" max="14332" width="8.796875" style="1"/>
    <col min="14333" max="14333" width="2.09765625" style="1" customWidth="1"/>
    <col min="14334" max="14334" width="36.09765625" style="1" customWidth="1"/>
    <col min="14335" max="14335" width="1.09765625" style="1" customWidth="1"/>
    <col min="14336" max="14336" width="5.796875" style="1" customWidth="1"/>
    <col min="14337" max="14337" width="2.09765625" style="1" customWidth="1"/>
    <col min="14338" max="14338" width="14" style="1" customWidth="1"/>
    <col min="14339" max="14339" width="1.796875" style="1" customWidth="1"/>
    <col min="14340" max="14340" width="14" style="1" customWidth="1"/>
    <col min="14341" max="14341" width="10.296875" style="1" customWidth="1"/>
    <col min="14342" max="14342" width="14.69921875" style="1" customWidth="1"/>
    <col min="14343" max="14343" width="0.796875" style="1" customWidth="1"/>
    <col min="14344" max="14344" width="6.8984375" style="1" customWidth="1"/>
    <col min="14345" max="14345" width="11.296875" style="1" customWidth="1"/>
    <col min="14346" max="14346" width="10.69921875" style="1" bestFit="1" customWidth="1"/>
    <col min="14347" max="14347" width="8.796875" style="1"/>
    <col min="14348" max="14348" width="9.8984375" style="1" bestFit="1" customWidth="1"/>
    <col min="14349" max="14349" width="15.8984375" style="1" bestFit="1" customWidth="1"/>
    <col min="14350" max="14588" width="8.796875" style="1"/>
    <col min="14589" max="14589" width="2.09765625" style="1" customWidth="1"/>
    <col min="14590" max="14590" width="36.09765625" style="1" customWidth="1"/>
    <col min="14591" max="14591" width="1.09765625" style="1" customWidth="1"/>
    <col min="14592" max="14592" width="5.796875" style="1" customWidth="1"/>
    <col min="14593" max="14593" width="2.09765625" style="1" customWidth="1"/>
    <col min="14594" max="14594" width="14" style="1" customWidth="1"/>
    <col min="14595" max="14595" width="1.796875" style="1" customWidth="1"/>
    <col min="14596" max="14596" width="14" style="1" customWidth="1"/>
    <col min="14597" max="14597" width="10.296875" style="1" customWidth="1"/>
    <col min="14598" max="14598" width="14.69921875" style="1" customWidth="1"/>
    <col min="14599" max="14599" width="0.796875" style="1" customWidth="1"/>
    <col min="14600" max="14600" width="6.8984375" style="1" customWidth="1"/>
    <col min="14601" max="14601" width="11.296875" style="1" customWidth="1"/>
    <col min="14602" max="14602" width="10.69921875" style="1" bestFit="1" customWidth="1"/>
    <col min="14603" max="14603" width="8.796875" style="1"/>
    <col min="14604" max="14604" width="9.8984375" style="1" bestFit="1" customWidth="1"/>
    <col min="14605" max="14605" width="15.8984375" style="1" bestFit="1" customWidth="1"/>
    <col min="14606" max="14844" width="8.796875" style="1"/>
    <col min="14845" max="14845" width="2.09765625" style="1" customWidth="1"/>
    <col min="14846" max="14846" width="36.09765625" style="1" customWidth="1"/>
    <col min="14847" max="14847" width="1.09765625" style="1" customWidth="1"/>
    <col min="14848" max="14848" width="5.796875" style="1" customWidth="1"/>
    <col min="14849" max="14849" width="2.09765625" style="1" customWidth="1"/>
    <col min="14850" max="14850" width="14" style="1" customWidth="1"/>
    <col min="14851" max="14851" width="1.796875" style="1" customWidth="1"/>
    <col min="14852" max="14852" width="14" style="1" customWidth="1"/>
    <col min="14853" max="14853" width="10.296875" style="1" customWidth="1"/>
    <col min="14854" max="14854" width="14.69921875" style="1" customWidth="1"/>
    <col min="14855" max="14855" width="0.796875" style="1" customWidth="1"/>
    <col min="14856" max="14856" width="6.8984375" style="1" customWidth="1"/>
    <col min="14857" max="14857" width="11.296875" style="1" customWidth="1"/>
    <col min="14858" max="14858" width="10.69921875" style="1" bestFit="1" customWidth="1"/>
    <col min="14859" max="14859" width="8.796875" style="1"/>
    <col min="14860" max="14860" width="9.8984375" style="1" bestFit="1" customWidth="1"/>
    <col min="14861" max="14861" width="15.8984375" style="1" bestFit="1" customWidth="1"/>
    <col min="14862" max="15100" width="8.796875" style="1"/>
    <col min="15101" max="15101" width="2.09765625" style="1" customWidth="1"/>
    <col min="15102" max="15102" width="36.09765625" style="1" customWidth="1"/>
    <col min="15103" max="15103" width="1.09765625" style="1" customWidth="1"/>
    <col min="15104" max="15104" width="5.796875" style="1" customWidth="1"/>
    <col min="15105" max="15105" width="2.09765625" style="1" customWidth="1"/>
    <col min="15106" max="15106" width="14" style="1" customWidth="1"/>
    <col min="15107" max="15107" width="1.796875" style="1" customWidth="1"/>
    <col min="15108" max="15108" width="14" style="1" customWidth="1"/>
    <col min="15109" max="15109" width="10.296875" style="1" customWidth="1"/>
    <col min="15110" max="15110" width="14.69921875" style="1" customWidth="1"/>
    <col min="15111" max="15111" width="0.796875" style="1" customWidth="1"/>
    <col min="15112" max="15112" width="6.8984375" style="1" customWidth="1"/>
    <col min="15113" max="15113" width="11.296875" style="1" customWidth="1"/>
    <col min="15114" max="15114" width="10.69921875" style="1" bestFit="1" customWidth="1"/>
    <col min="15115" max="15115" width="8.796875" style="1"/>
    <col min="15116" max="15116" width="9.8984375" style="1" bestFit="1" customWidth="1"/>
    <col min="15117" max="15117" width="15.8984375" style="1" bestFit="1" customWidth="1"/>
    <col min="15118" max="15356" width="8.796875" style="1"/>
    <col min="15357" max="15357" width="2.09765625" style="1" customWidth="1"/>
    <col min="15358" max="15358" width="36.09765625" style="1" customWidth="1"/>
    <col min="15359" max="15359" width="1.09765625" style="1" customWidth="1"/>
    <col min="15360" max="15360" width="5.796875" style="1" customWidth="1"/>
    <col min="15361" max="15361" width="2.09765625" style="1" customWidth="1"/>
    <col min="15362" max="15362" width="14" style="1" customWidth="1"/>
    <col min="15363" max="15363" width="1.796875" style="1" customWidth="1"/>
    <col min="15364" max="15364" width="14" style="1" customWidth="1"/>
    <col min="15365" max="15365" width="10.296875" style="1" customWidth="1"/>
    <col min="15366" max="15366" width="14.69921875" style="1" customWidth="1"/>
    <col min="15367" max="15367" width="0.796875" style="1" customWidth="1"/>
    <col min="15368" max="15368" width="6.8984375" style="1" customWidth="1"/>
    <col min="15369" max="15369" width="11.296875" style="1" customWidth="1"/>
    <col min="15370" max="15370" width="10.69921875" style="1" bestFit="1" customWidth="1"/>
    <col min="15371" max="15371" width="8.796875" style="1"/>
    <col min="15372" max="15372" width="9.8984375" style="1" bestFit="1" customWidth="1"/>
    <col min="15373" max="15373" width="15.8984375" style="1" bestFit="1" customWidth="1"/>
    <col min="15374" max="15612" width="8.796875" style="1"/>
    <col min="15613" max="15613" width="2.09765625" style="1" customWidth="1"/>
    <col min="15614" max="15614" width="36.09765625" style="1" customWidth="1"/>
    <col min="15615" max="15615" width="1.09765625" style="1" customWidth="1"/>
    <col min="15616" max="15616" width="5.796875" style="1" customWidth="1"/>
    <col min="15617" max="15617" width="2.09765625" style="1" customWidth="1"/>
    <col min="15618" max="15618" width="14" style="1" customWidth="1"/>
    <col min="15619" max="15619" width="1.796875" style="1" customWidth="1"/>
    <col min="15620" max="15620" width="14" style="1" customWidth="1"/>
    <col min="15621" max="15621" width="10.296875" style="1" customWidth="1"/>
    <col min="15622" max="15622" width="14.69921875" style="1" customWidth="1"/>
    <col min="15623" max="15623" width="0.796875" style="1" customWidth="1"/>
    <col min="15624" max="15624" width="6.8984375" style="1" customWidth="1"/>
    <col min="15625" max="15625" width="11.296875" style="1" customWidth="1"/>
    <col min="15626" max="15626" width="10.69921875" style="1" bestFit="1" customWidth="1"/>
    <col min="15627" max="15627" width="8.796875" style="1"/>
    <col min="15628" max="15628" width="9.8984375" style="1" bestFit="1" customWidth="1"/>
    <col min="15629" max="15629" width="15.8984375" style="1" bestFit="1" customWidth="1"/>
    <col min="15630" max="15868" width="8.796875" style="1"/>
    <col min="15869" max="15869" width="2.09765625" style="1" customWidth="1"/>
    <col min="15870" max="15870" width="36.09765625" style="1" customWidth="1"/>
    <col min="15871" max="15871" width="1.09765625" style="1" customWidth="1"/>
    <col min="15872" max="15872" width="5.796875" style="1" customWidth="1"/>
    <col min="15873" max="15873" width="2.09765625" style="1" customWidth="1"/>
    <col min="15874" max="15874" width="14" style="1" customWidth="1"/>
    <col min="15875" max="15875" width="1.796875" style="1" customWidth="1"/>
    <col min="15876" max="15876" width="14" style="1" customWidth="1"/>
    <col min="15877" max="15877" width="10.296875" style="1" customWidth="1"/>
    <col min="15878" max="15878" width="14.69921875" style="1" customWidth="1"/>
    <col min="15879" max="15879" width="0.796875" style="1" customWidth="1"/>
    <col min="15880" max="15880" width="6.8984375" style="1" customWidth="1"/>
    <col min="15881" max="15881" width="11.296875" style="1" customWidth="1"/>
    <col min="15882" max="15882" width="10.69921875" style="1" bestFit="1" customWidth="1"/>
    <col min="15883" max="15883" width="8.796875" style="1"/>
    <col min="15884" max="15884" width="9.8984375" style="1" bestFit="1" customWidth="1"/>
    <col min="15885" max="15885" width="15.8984375" style="1" bestFit="1" customWidth="1"/>
    <col min="15886" max="16124" width="8.796875" style="1"/>
    <col min="16125" max="16125" width="2.09765625" style="1" customWidth="1"/>
    <col min="16126" max="16126" width="36.09765625" style="1" customWidth="1"/>
    <col min="16127" max="16127" width="1.09765625" style="1" customWidth="1"/>
    <col min="16128" max="16128" width="5.796875" style="1" customWidth="1"/>
    <col min="16129" max="16129" width="2.09765625" style="1" customWidth="1"/>
    <col min="16130" max="16130" width="14" style="1" customWidth="1"/>
    <col min="16131" max="16131" width="1.796875" style="1" customWidth="1"/>
    <col min="16132" max="16132" width="14" style="1" customWidth="1"/>
    <col min="16133" max="16133" width="10.296875" style="1" customWidth="1"/>
    <col min="16134" max="16134" width="14.69921875" style="1" customWidth="1"/>
    <col min="16135" max="16135" width="0.796875" style="1" customWidth="1"/>
    <col min="16136" max="16136" width="6.8984375" style="1" customWidth="1"/>
    <col min="16137" max="16137" width="11.296875" style="1" customWidth="1"/>
    <col min="16138" max="16138" width="10.69921875" style="1" bestFit="1" customWidth="1"/>
    <col min="16139" max="16139" width="8.796875" style="1"/>
    <col min="16140" max="16140" width="9.8984375" style="1" bestFit="1" customWidth="1"/>
    <col min="16141" max="16141" width="15.8984375" style="1" bestFit="1" customWidth="1"/>
    <col min="16142" max="16384" width="8.796875" style="1"/>
  </cols>
  <sheetData>
    <row r="1" spans="1:14" ht="18.600000000000001" x14ac:dyDescent="0.5">
      <c r="A1" s="82" t="str">
        <f>'صورت وضعیت مالی(ترازنامه)'!A1:J1</f>
        <v>شرکت گلبرگ</v>
      </c>
      <c r="B1" s="82"/>
      <c r="C1" s="82"/>
      <c r="D1" s="82"/>
      <c r="E1" s="82"/>
      <c r="F1" s="82"/>
      <c r="G1" s="82"/>
      <c r="H1" s="82"/>
      <c r="I1" s="82"/>
      <c r="L1" s="50"/>
    </row>
    <row r="2" spans="1:14" ht="18.600000000000001" x14ac:dyDescent="0.5">
      <c r="A2" s="82" t="str">
        <f>'صورت سود و زیان'!A2:I2</f>
        <v xml:space="preserve">صورت سود و زیان </v>
      </c>
      <c r="B2" s="82"/>
      <c r="C2" s="82"/>
      <c r="D2" s="82"/>
      <c r="E2" s="82"/>
      <c r="F2" s="82"/>
      <c r="G2" s="82"/>
      <c r="H2" s="82"/>
      <c r="I2" s="82"/>
      <c r="L2" s="50"/>
    </row>
    <row r="3" spans="1:14" ht="18.600000000000001" x14ac:dyDescent="0.5">
      <c r="A3" s="82" t="str">
        <f>'صورت سود و زیان'!A3:I3</f>
        <v>سال مالی منتهی به 29 اسفند 1398</v>
      </c>
      <c r="B3" s="82"/>
      <c r="C3" s="82"/>
      <c r="D3" s="82"/>
      <c r="E3" s="82"/>
      <c r="F3" s="82"/>
      <c r="G3" s="82"/>
      <c r="H3" s="82"/>
      <c r="I3" s="82"/>
      <c r="L3" s="50"/>
    </row>
    <row r="4" spans="1:14" x14ac:dyDescent="0.5">
      <c r="A4" s="8"/>
      <c r="B4" s="8"/>
      <c r="C4" s="8"/>
      <c r="D4" s="8"/>
      <c r="E4" s="8"/>
      <c r="F4" s="51"/>
      <c r="G4" s="52"/>
      <c r="H4" s="51"/>
      <c r="I4" s="8"/>
      <c r="J4" s="46"/>
      <c r="K4" s="47"/>
    </row>
    <row r="5" spans="1:14" x14ac:dyDescent="0.5">
      <c r="A5" s="8"/>
      <c r="B5" s="8"/>
      <c r="C5" s="8"/>
      <c r="D5" s="8"/>
      <c r="E5" s="8"/>
      <c r="F5" s="85"/>
      <c r="G5" s="85"/>
      <c r="H5" s="51" t="s">
        <v>1</v>
      </c>
      <c r="I5" s="8"/>
      <c r="J5" s="44" t="s">
        <v>87</v>
      </c>
      <c r="K5" s="45" t="s">
        <v>88</v>
      </c>
    </row>
    <row r="6" spans="1:14" x14ac:dyDescent="0.5">
      <c r="A6" s="8"/>
      <c r="B6" s="8"/>
      <c r="C6" s="8"/>
      <c r="D6" s="21" t="s">
        <v>35</v>
      </c>
      <c r="E6" s="9"/>
      <c r="F6" s="54" t="s">
        <v>59</v>
      </c>
      <c r="G6" s="55"/>
      <c r="H6" s="54" t="s">
        <v>60</v>
      </c>
      <c r="I6" s="21"/>
      <c r="J6" s="46" t="s">
        <v>63</v>
      </c>
      <c r="K6" s="47" t="s">
        <v>89</v>
      </c>
    </row>
    <row r="7" spans="1:14" x14ac:dyDescent="0.5">
      <c r="A7" s="8"/>
      <c r="B7" s="8"/>
      <c r="C7" s="8"/>
      <c r="D7" s="9"/>
      <c r="E7" s="9"/>
      <c r="F7" s="51" t="s">
        <v>37</v>
      </c>
      <c r="G7" s="51"/>
      <c r="H7" s="51" t="s">
        <v>37</v>
      </c>
      <c r="I7" s="21"/>
    </row>
    <row r="8" spans="1:14" x14ac:dyDescent="0.5">
      <c r="A8" s="8"/>
      <c r="B8" s="56" t="s">
        <v>74</v>
      </c>
      <c r="C8" s="8"/>
      <c r="D8" s="9"/>
      <c r="E8" s="9"/>
      <c r="F8" s="51"/>
      <c r="G8" s="51"/>
      <c r="H8" s="51"/>
      <c r="I8" s="21"/>
      <c r="J8" s="42"/>
      <c r="K8" s="48"/>
    </row>
    <row r="9" spans="1:14" x14ac:dyDescent="0.5">
      <c r="A9" s="52"/>
      <c r="B9" s="57" t="s">
        <v>75</v>
      </c>
      <c r="C9" s="52"/>
      <c r="D9" s="51">
        <v>5</v>
      </c>
      <c r="E9" s="51"/>
      <c r="F9" s="51">
        <f>'صورت سود و زیان'!F9</f>
        <v>28000</v>
      </c>
      <c r="G9" s="54"/>
      <c r="H9" s="51">
        <f>'صورت سود و زیان'!H9</f>
        <v>21500</v>
      </c>
      <c r="I9" s="58"/>
      <c r="J9" s="77">
        <f>(F9-H9)/H9</f>
        <v>0.30232558139534882</v>
      </c>
      <c r="K9" s="48">
        <f>F9/$F$9</f>
        <v>1</v>
      </c>
      <c r="L9" s="59"/>
    </row>
    <row r="10" spans="1:14" x14ac:dyDescent="0.5">
      <c r="A10" s="52"/>
      <c r="B10" s="60" t="s">
        <v>76</v>
      </c>
      <c r="C10" s="52"/>
      <c r="D10" s="51">
        <v>7</v>
      </c>
      <c r="E10" s="51"/>
      <c r="F10" s="61">
        <f>'صورت سود و زیان'!F10</f>
        <v>-10100</v>
      </c>
      <c r="G10" s="54"/>
      <c r="H10" s="61">
        <f>'صورت سود و زیان'!H10</f>
        <v>-7500</v>
      </c>
      <c r="I10" s="58"/>
      <c r="J10" s="77">
        <f t="shared" ref="J10:J19" si="0">(F10-H10)/H10</f>
        <v>0.34666666666666668</v>
      </c>
      <c r="K10" s="48">
        <f t="shared" ref="K10:K15" si="1">F10/$F$9</f>
        <v>-0.36071428571428571</v>
      </c>
    </row>
    <row r="11" spans="1:14" x14ac:dyDescent="0.5">
      <c r="A11" s="52"/>
      <c r="B11" s="60" t="s">
        <v>65</v>
      </c>
      <c r="C11" s="52"/>
      <c r="D11" s="51"/>
      <c r="E11" s="51"/>
      <c r="F11" s="54">
        <f>F9+F10</f>
        <v>17900</v>
      </c>
      <c r="G11" s="51"/>
      <c r="H11" s="54">
        <f>H9+H10</f>
        <v>14000</v>
      </c>
      <c r="I11" s="58"/>
      <c r="J11" s="77">
        <f t="shared" si="0"/>
        <v>0.27857142857142858</v>
      </c>
      <c r="K11" s="48">
        <f t="shared" si="1"/>
        <v>0.63928571428571423</v>
      </c>
      <c r="M11" s="63"/>
    </row>
    <row r="12" spans="1:14" x14ac:dyDescent="0.5">
      <c r="A12" s="52"/>
      <c r="B12" s="60" t="s">
        <v>77</v>
      </c>
      <c r="C12" s="52"/>
      <c r="D12" s="51">
        <v>8</v>
      </c>
      <c r="E12" s="51"/>
      <c r="F12" s="54">
        <f>'صورت سود و زیان'!F12</f>
        <v>-1000</v>
      </c>
      <c r="G12" s="54"/>
      <c r="H12" s="54">
        <f>'صورت سود و زیان'!H12</f>
        <v>-800</v>
      </c>
      <c r="I12" s="58"/>
      <c r="J12" s="77">
        <f t="shared" si="0"/>
        <v>0.25</v>
      </c>
      <c r="K12" s="48">
        <f t="shared" si="1"/>
        <v>-3.5714285714285712E-2</v>
      </c>
      <c r="L12" s="59"/>
      <c r="M12" s="63"/>
      <c r="N12" s="65"/>
    </row>
    <row r="13" spans="1:14" x14ac:dyDescent="0.5">
      <c r="A13" s="52"/>
      <c r="B13" s="66" t="s">
        <v>78</v>
      </c>
      <c r="C13" s="52"/>
      <c r="D13" s="51">
        <v>9</v>
      </c>
      <c r="E13" s="51"/>
      <c r="F13" s="54">
        <f>'صورت سود و زیان'!F13</f>
        <v>-2500</v>
      </c>
      <c r="G13" s="54"/>
      <c r="H13" s="54">
        <f>'صورت سود و زیان'!H13</f>
        <v>-1200</v>
      </c>
      <c r="I13" s="58"/>
      <c r="J13" s="77">
        <f t="shared" si="0"/>
        <v>1.0833333333333333</v>
      </c>
      <c r="K13" s="48">
        <f t="shared" si="1"/>
        <v>-8.9285714285714288E-2</v>
      </c>
      <c r="L13" s="59"/>
      <c r="M13" s="59"/>
      <c r="N13" s="65"/>
    </row>
    <row r="14" spans="1:14" x14ac:dyDescent="0.5">
      <c r="A14" s="52"/>
      <c r="B14" s="60" t="s">
        <v>79</v>
      </c>
      <c r="C14" s="52"/>
      <c r="D14" s="51">
        <v>10</v>
      </c>
      <c r="E14" s="51"/>
      <c r="F14" s="54">
        <f>'صورت سود و زیان'!F14</f>
        <v>6000</v>
      </c>
      <c r="G14" s="54"/>
      <c r="H14" s="54">
        <f>'صورت سود و زیان'!H14</f>
        <v>4800</v>
      </c>
      <c r="I14" s="58"/>
      <c r="J14" s="77">
        <f t="shared" si="0"/>
        <v>0.25</v>
      </c>
      <c r="K14" s="48">
        <f t="shared" si="1"/>
        <v>0.21428571428571427</v>
      </c>
      <c r="L14" s="53"/>
      <c r="M14" s="59"/>
    </row>
    <row r="15" spans="1:14" x14ac:dyDescent="0.5">
      <c r="A15" s="52"/>
      <c r="B15" s="60" t="s">
        <v>80</v>
      </c>
      <c r="C15" s="52"/>
      <c r="D15" s="51">
        <v>11</v>
      </c>
      <c r="E15" s="51"/>
      <c r="F15" s="62">
        <f>'صورت سود و زیان'!F15</f>
        <v>-4500</v>
      </c>
      <c r="G15" s="54"/>
      <c r="H15" s="62">
        <f>'صورت سود و زیان'!H15</f>
        <v>-3200</v>
      </c>
      <c r="I15" s="58"/>
      <c r="J15" s="77">
        <f t="shared" si="0"/>
        <v>0.40625</v>
      </c>
      <c r="K15" s="48">
        <f t="shared" si="1"/>
        <v>-0.16071428571428573</v>
      </c>
      <c r="L15" s="59"/>
      <c r="M15" s="59"/>
      <c r="N15" s="65"/>
    </row>
    <row r="16" spans="1:14" x14ac:dyDescent="0.5">
      <c r="A16" s="52"/>
      <c r="B16" s="60" t="s">
        <v>81</v>
      </c>
      <c r="C16" s="52"/>
      <c r="D16" s="51"/>
      <c r="E16" s="51"/>
      <c r="F16" s="67">
        <f>F11+F12+F13+F14+F15</f>
        <v>15900</v>
      </c>
      <c r="G16" s="51"/>
      <c r="H16" s="67">
        <f>H11+H12+H13+H14+H15</f>
        <v>13600</v>
      </c>
      <c r="I16" s="58"/>
      <c r="J16" s="77">
        <f t="shared" si="0"/>
        <v>0.16911764705882354</v>
      </c>
      <c r="K16" s="48">
        <f t="shared" ref="K16:K26" si="2">F16/$F$9</f>
        <v>0.56785714285714284</v>
      </c>
      <c r="L16" s="53"/>
      <c r="M16" s="78"/>
    </row>
    <row r="17" spans="1:14" x14ac:dyDescent="0.5">
      <c r="A17" s="52"/>
      <c r="B17" s="60" t="s">
        <v>82</v>
      </c>
      <c r="C17" s="52"/>
      <c r="D17" s="51">
        <v>12</v>
      </c>
      <c r="E17" s="51"/>
      <c r="F17" s="54">
        <f>'صورت سود و زیان'!F17</f>
        <v>-2</v>
      </c>
      <c r="G17" s="54"/>
      <c r="H17" s="54">
        <f>'صورت سود و زیان'!H17</f>
        <v>-1</v>
      </c>
      <c r="I17" s="58"/>
      <c r="J17" s="77">
        <f t="shared" si="0"/>
        <v>1</v>
      </c>
      <c r="K17" s="48">
        <f t="shared" si="2"/>
        <v>-7.1428571428571434E-5</v>
      </c>
      <c r="L17" s="53"/>
      <c r="M17" s="59"/>
    </row>
    <row r="18" spans="1:14" x14ac:dyDescent="0.5">
      <c r="A18" s="52"/>
      <c r="B18" s="60" t="s">
        <v>83</v>
      </c>
      <c r="C18" s="52"/>
      <c r="D18" s="51">
        <v>13</v>
      </c>
      <c r="E18" s="51"/>
      <c r="F18" s="62">
        <f>'صورت سود و زیان'!F18</f>
        <v>8500</v>
      </c>
      <c r="G18" s="54"/>
      <c r="H18" s="62">
        <f>'صورت سود و زیان'!H18</f>
        <v>8001</v>
      </c>
      <c r="I18" s="58"/>
      <c r="J18" s="77">
        <f t="shared" si="0"/>
        <v>6.2367204099487566E-2</v>
      </c>
      <c r="K18" s="48">
        <f t="shared" si="2"/>
        <v>0.30357142857142855</v>
      </c>
      <c r="L18" s="53"/>
      <c r="N18" s="59"/>
    </row>
    <row r="19" spans="1:14" x14ac:dyDescent="0.5">
      <c r="A19" s="52"/>
      <c r="B19" s="60" t="s">
        <v>66</v>
      </c>
      <c r="C19" s="52"/>
      <c r="D19" s="51"/>
      <c r="E19" s="51"/>
      <c r="F19" s="67">
        <f>F16+F17+F18</f>
        <v>24398</v>
      </c>
      <c r="G19" s="67"/>
      <c r="H19" s="67">
        <f>H16+H17+H18</f>
        <v>21600</v>
      </c>
      <c r="I19" s="58"/>
      <c r="J19" s="77">
        <f t="shared" si="0"/>
        <v>0.12953703703703703</v>
      </c>
      <c r="K19" s="48">
        <f t="shared" si="2"/>
        <v>0.87135714285714283</v>
      </c>
      <c r="L19" s="79"/>
    </row>
    <row r="20" spans="1:14" x14ac:dyDescent="0.5">
      <c r="A20" s="52"/>
      <c r="B20" s="60" t="s">
        <v>84</v>
      </c>
      <c r="C20" s="52"/>
      <c r="D20" s="51"/>
      <c r="E20" s="51"/>
      <c r="F20" s="67"/>
      <c r="G20" s="54"/>
      <c r="H20" s="67"/>
      <c r="I20" s="58"/>
      <c r="J20" s="77"/>
      <c r="K20" s="48"/>
      <c r="L20" s="68"/>
    </row>
    <row r="21" spans="1:14" x14ac:dyDescent="0.5">
      <c r="A21" s="52"/>
      <c r="B21" s="60" t="s">
        <v>67</v>
      </c>
      <c r="C21" s="52"/>
      <c r="D21" s="51">
        <v>37</v>
      </c>
      <c r="E21" s="51"/>
      <c r="F21" s="54">
        <f>'صورت سود و زیان'!F21</f>
        <v>-2500</v>
      </c>
      <c r="G21" s="54"/>
      <c r="H21" s="54">
        <f>'صورت سود و زیان'!H21</f>
        <v>-1900</v>
      </c>
      <c r="I21" s="58"/>
      <c r="J21" s="77">
        <f t="shared" ref="J21:J23" si="3">(F21-H21)/H21</f>
        <v>0.31578947368421051</v>
      </c>
      <c r="K21" s="48">
        <f t="shared" si="2"/>
        <v>-8.9285714285714288E-2</v>
      </c>
      <c r="L21" s="68"/>
    </row>
    <row r="22" spans="1:14" x14ac:dyDescent="0.5">
      <c r="A22" s="52"/>
      <c r="B22" s="60" t="s">
        <v>68</v>
      </c>
      <c r="C22" s="52"/>
      <c r="D22" s="51">
        <v>37</v>
      </c>
      <c r="E22" s="51"/>
      <c r="F22" s="62">
        <f>'صورت سود و زیان'!F22</f>
        <v>-100</v>
      </c>
      <c r="G22" s="54"/>
      <c r="H22" s="62">
        <f>'صورت سود و زیان'!H22</f>
        <v>-50</v>
      </c>
      <c r="I22" s="58"/>
      <c r="J22" s="77">
        <f t="shared" si="3"/>
        <v>1</v>
      </c>
      <c r="K22" s="48">
        <f t="shared" si="2"/>
        <v>-3.5714285714285713E-3</v>
      </c>
      <c r="L22" s="68"/>
    </row>
    <row r="23" spans="1:14" x14ac:dyDescent="0.5">
      <c r="A23" s="52"/>
      <c r="B23" s="60" t="s">
        <v>69</v>
      </c>
      <c r="C23" s="52"/>
      <c r="D23" s="51"/>
      <c r="E23" s="51"/>
      <c r="F23" s="67">
        <f>F19+F21+F22</f>
        <v>21798</v>
      </c>
      <c r="G23" s="67"/>
      <c r="H23" s="67">
        <f>H19+H21+H22</f>
        <v>19650</v>
      </c>
      <c r="I23" s="58"/>
      <c r="J23" s="77">
        <f t="shared" si="3"/>
        <v>0.10931297709923664</v>
      </c>
      <c r="K23" s="48">
        <f t="shared" si="2"/>
        <v>0.77849999999999997</v>
      </c>
    </row>
    <row r="24" spans="1:14" x14ac:dyDescent="0.5">
      <c r="A24" s="52"/>
      <c r="B24" s="69" t="s">
        <v>70</v>
      </c>
      <c r="C24" s="52"/>
      <c r="D24" s="51"/>
      <c r="E24" s="51"/>
      <c r="F24" s="67"/>
      <c r="G24" s="54"/>
      <c r="H24" s="67"/>
      <c r="I24" s="58"/>
      <c r="K24" s="48"/>
    </row>
    <row r="25" spans="1:14" x14ac:dyDescent="0.5">
      <c r="A25" s="52"/>
      <c r="B25" s="60" t="s">
        <v>71</v>
      </c>
      <c r="C25" s="52"/>
      <c r="D25" s="51">
        <v>14</v>
      </c>
      <c r="E25" s="51"/>
      <c r="F25" s="70">
        <f>'صورت سود و زیان'!F25</f>
        <v>502</v>
      </c>
      <c r="G25" s="54"/>
      <c r="H25" s="70">
        <f>'صورت سود و زیان'!H25</f>
        <v>410</v>
      </c>
      <c r="I25" s="58"/>
      <c r="J25" s="77">
        <f>(F25-H25)/H25</f>
        <v>0.22439024390243903</v>
      </c>
      <c r="K25" s="48">
        <f t="shared" si="2"/>
        <v>1.7928571428571429E-2</v>
      </c>
    </row>
    <row r="26" spans="1:14" ht="17.399999999999999" thickBot="1" x14ac:dyDescent="0.55000000000000004">
      <c r="A26" s="52"/>
      <c r="B26" s="60" t="s">
        <v>72</v>
      </c>
      <c r="C26" s="52"/>
      <c r="D26" s="51"/>
      <c r="E26" s="51"/>
      <c r="F26" s="71">
        <f>F23+F25</f>
        <v>22300</v>
      </c>
      <c r="G26" s="67"/>
      <c r="H26" s="71">
        <f>H23+H25</f>
        <v>20060</v>
      </c>
      <c r="I26" s="58"/>
      <c r="J26" s="77">
        <f>(F26-H26)/H26</f>
        <v>0.11166500498504486</v>
      </c>
      <c r="K26" s="48">
        <f t="shared" si="2"/>
        <v>0.79642857142857137</v>
      </c>
    </row>
    <row r="27" spans="1:14" ht="17.399999999999999" thickTop="1" x14ac:dyDescent="0.5">
      <c r="A27" s="52"/>
      <c r="B27" s="60"/>
      <c r="C27" s="52"/>
      <c r="D27" s="51"/>
      <c r="E27" s="51"/>
      <c r="F27" s="54"/>
      <c r="G27" s="54"/>
      <c r="H27" s="54"/>
      <c r="I27" s="58"/>
      <c r="J27" s="42"/>
      <c r="K27" s="48"/>
      <c r="M27" s="53"/>
    </row>
    <row r="28" spans="1:14" x14ac:dyDescent="0.5">
      <c r="A28" s="72"/>
      <c r="B28" s="72"/>
      <c r="C28" s="72"/>
      <c r="D28" s="72"/>
      <c r="E28" s="72"/>
      <c r="F28" s="51"/>
      <c r="G28" s="72"/>
      <c r="H28" s="51"/>
      <c r="I28" s="21"/>
      <c r="J28" s="42"/>
      <c r="K28" s="48"/>
    </row>
    <row r="29" spans="1:14" s="74" customFormat="1" ht="18.600000000000001" x14ac:dyDescent="0.55000000000000004">
      <c r="A29" s="86" t="str">
        <f>'[1]سر برگ صفحات'!A13</f>
        <v>يادداشتهاي توضيحي ، بخش جدایی ناپذیر صورت هاي مالي است .</v>
      </c>
      <c r="B29" s="86"/>
      <c r="C29" s="86"/>
      <c r="D29" s="86"/>
      <c r="E29" s="86"/>
      <c r="F29" s="86"/>
      <c r="G29" s="86"/>
      <c r="H29" s="86"/>
      <c r="I29" s="86"/>
      <c r="J29" s="42"/>
      <c r="K29" s="48"/>
    </row>
    <row r="30" spans="1:14" s="74" customFormat="1" ht="21.6" customHeight="1" x14ac:dyDescent="0.5">
      <c r="A30" s="15"/>
      <c r="B30" s="15"/>
      <c r="C30" s="15"/>
      <c r="D30" s="15"/>
      <c r="E30" s="15"/>
      <c r="F30" s="75"/>
      <c r="G30" s="15"/>
      <c r="H30" s="75"/>
      <c r="I30" s="15"/>
      <c r="J30" s="42"/>
      <c r="K30" s="48"/>
    </row>
    <row r="32" spans="1:14" x14ac:dyDescent="0.5">
      <c r="A32" s="84" t="s">
        <v>85</v>
      </c>
      <c r="B32" s="84"/>
      <c r="C32" s="84"/>
      <c r="D32" s="84"/>
      <c r="E32" s="84"/>
      <c r="F32" s="84"/>
      <c r="G32" s="84"/>
      <c r="H32" s="84"/>
      <c r="I32" s="84"/>
    </row>
    <row r="33" spans="1:11" x14ac:dyDescent="0.5">
      <c r="A33" s="84" t="s">
        <v>86</v>
      </c>
      <c r="B33" s="84"/>
      <c r="C33" s="84"/>
      <c r="D33" s="84"/>
      <c r="E33" s="84"/>
      <c r="F33" s="84"/>
      <c r="G33" s="84"/>
      <c r="H33" s="84"/>
      <c r="I33" s="76"/>
    </row>
    <row r="34" spans="1:11" x14ac:dyDescent="0.5">
      <c r="J34" s="42"/>
      <c r="K34" s="48"/>
    </row>
    <row r="35" spans="1:11" x14ac:dyDescent="0.5">
      <c r="J35" s="42"/>
      <c r="K35" s="48"/>
    </row>
    <row r="36" spans="1:11" x14ac:dyDescent="0.5">
      <c r="J36" s="42"/>
      <c r="K36" s="48"/>
    </row>
    <row r="39" spans="1:11" x14ac:dyDescent="0.5">
      <c r="J39" s="42"/>
      <c r="K39" s="48"/>
    </row>
    <row r="40" spans="1:11" x14ac:dyDescent="0.5">
      <c r="J40" s="42"/>
      <c r="K40" s="48"/>
    </row>
    <row r="41" spans="1:11" x14ac:dyDescent="0.5">
      <c r="J41" s="42"/>
      <c r="K41" s="48"/>
    </row>
    <row r="42" spans="1:11" x14ac:dyDescent="0.5">
      <c r="J42" s="42"/>
      <c r="K42" s="48"/>
    </row>
    <row r="43" spans="1:11" x14ac:dyDescent="0.5">
      <c r="J43" s="42"/>
      <c r="K43" s="48"/>
    </row>
    <row r="44" spans="1:11" x14ac:dyDescent="0.5">
      <c r="J44" s="42"/>
      <c r="K44" s="48"/>
    </row>
    <row r="46" spans="1:11" x14ac:dyDescent="0.5">
      <c r="J46" s="42"/>
      <c r="K46" s="48"/>
    </row>
  </sheetData>
  <mergeCells count="7">
    <mergeCell ref="A32:I32"/>
    <mergeCell ref="A33:H33"/>
    <mergeCell ref="A1:I1"/>
    <mergeCell ref="A2:I2"/>
    <mergeCell ref="A3:I3"/>
    <mergeCell ref="F5:G5"/>
    <mergeCell ref="A29:I29"/>
  </mergeCells>
  <conditionalFormatting sqref="G12:G15 G9:G10 F27:G27 F20:G20 G17:G19 G21:G26 I9:I27">
    <cfRule type="cellIs" dxfId="6" priority="10" stopIfTrue="1" operator="lessThan">
      <formula>0</formula>
    </cfRule>
  </conditionalFormatting>
  <conditionalFormatting sqref="H27 H20 H24">
    <cfRule type="cellIs" dxfId="5" priority="9" stopIfTrue="1" operator="lessThan">
      <formula>0</formula>
    </cfRule>
  </conditionalFormatting>
  <conditionalFormatting sqref="F11:F19">
    <cfRule type="cellIs" dxfId="4" priority="7" stopIfTrue="1" operator="lessThan">
      <formula>0</formula>
    </cfRule>
  </conditionalFormatting>
  <conditionalFormatting sqref="F21:F26">
    <cfRule type="cellIs" dxfId="3" priority="6" stopIfTrue="1" operator="lessThan">
      <formula>0</formula>
    </cfRule>
  </conditionalFormatting>
  <conditionalFormatting sqref="H11:H19">
    <cfRule type="cellIs" dxfId="2" priority="5" stopIfTrue="1" operator="lessThan">
      <formula>0</formula>
    </cfRule>
  </conditionalFormatting>
  <conditionalFormatting sqref="H21:H23">
    <cfRule type="cellIs" dxfId="1" priority="4" stopIfTrue="1" operator="lessThan">
      <formula>0</formula>
    </cfRule>
  </conditionalFormatting>
  <conditionalFormatting sqref="H25:H26">
    <cfRule type="cellIs" dxfId="0" priority="1" stopIfTrue="1" operator="lessThan">
      <formula>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صورت وضعیت مالی(ترازنامه)</vt:lpstr>
      <vt:lpstr>تجزیه افقی و عمودی ترازنامه  </vt:lpstr>
      <vt:lpstr>صورت سود و زیان</vt:lpstr>
      <vt:lpstr>تجزیه افقی وعمودی صورت سودوزیان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 ali</dc:creator>
  <cp:lastModifiedBy>ya ali</cp:lastModifiedBy>
  <dcterms:created xsi:type="dcterms:W3CDTF">2020-03-25T13:41:52Z</dcterms:created>
  <dcterms:modified xsi:type="dcterms:W3CDTF">2020-03-28T12:41:04Z</dcterms:modified>
</cp:coreProperties>
</file>