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60" windowWidth="11355" windowHeight="4875" activeTab="1"/>
  </bookViews>
  <sheets>
    <sheet name="قوانین پایه " sheetId="1" r:id="rId1"/>
    <sheet name="فروردین" sheetId="2" r:id="rId2"/>
    <sheet name="اردیبهشت" sheetId="3" r:id="rId3"/>
    <sheet name="خرداد" sheetId="4" r:id="rId4"/>
    <sheet name="تیر" sheetId="5" r:id="rId5"/>
    <sheet name="مرداد" sheetId="6" r:id="rId6"/>
    <sheet name="شهریور" sheetId="7" r:id="rId7"/>
    <sheet name="مهر" sheetId="8" r:id="rId8"/>
    <sheet name="آبان" sheetId="9" r:id="rId9"/>
    <sheet name="آذر" sheetId="10" r:id="rId10"/>
    <sheet name="دی" sheetId="11" r:id="rId11"/>
    <sheet name="بهمن" sheetId="12" r:id="rId12"/>
    <sheet name="اسفند" sheetId="13" r:id="rId13"/>
    <sheet name="تجمیعی" sheetId="14" r:id="rId14"/>
    <sheet name="نمونه خام" sheetId="15" r:id="rId15"/>
    <sheet name="لیست ارائه به دارایی" sheetId="16" r:id="rId16"/>
  </sheets>
  <externalReferences>
    <externalReference r:id="rId17"/>
  </externalReferences>
  <calcPr calcId="125725"/>
</workbook>
</file>

<file path=xl/calcChain.xml><?xml version="1.0" encoding="utf-8"?>
<calcChain xmlns="http://schemas.openxmlformats.org/spreadsheetml/2006/main">
  <c r="O5" i="14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E18" i="16"/>
  <c r="D18"/>
  <c r="F18"/>
  <c r="G18"/>
  <c r="H18"/>
  <c r="I18"/>
  <c r="J18"/>
  <c r="K18"/>
  <c r="L18"/>
  <c r="M18"/>
  <c r="N18"/>
  <c r="O18"/>
  <c r="P18"/>
  <c r="Q18"/>
  <c r="R18"/>
  <c r="S18"/>
  <c r="Q15"/>
  <c r="P15"/>
  <c r="Q14"/>
  <c r="P14"/>
  <c r="Q13"/>
  <c r="P13"/>
  <c r="Q12"/>
  <c r="P12"/>
  <c r="Q11"/>
  <c r="P11"/>
  <c r="Q10"/>
  <c r="P10"/>
  <c r="Q9"/>
  <c r="P9"/>
  <c r="Q8"/>
  <c r="P8"/>
  <c r="Q7"/>
  <c r="P7"/>
  <c r="Q6"/>
  <c r="P6"/>
  <c r="Q5"/>
  <c r="P5"/>
  <c r="P4"/>
  <c r="Q4"/>
  <c r="O15"/>
  <c r="O14"/>
  <c r="O13"/>
  <c r="O12"/>
  <c r="O11"/>
  <c r="O10"/>
  <c r="O9"/>
  <c r="O8"/>
  <c r="O7"/>
  <c r="O6"/>
  <c r="O5"/>
  <c r="O4"/>
  <c r="L16"/>
  <c r="N16" s="1"/>
  <c r="R16" s="1"/>
  <c r="L17"/>
  <c r="N17" s="1"/>
  <c r="R17" s="1"/>
  <c r="G15"/>
  <c r="G14"/>
  <c r="G13"/>
  <c r="G12"/>
  <c r="G11"/>
  <c r="G10"/>
  <c r="G9"/>
  <c r="G8"/>
  <c r="G7"/>
  <c r="G6"/>
  <c r="G5"/>
  <c r="G4"/>
  <c r="H15"/>
  <c r="F15"/>
  <c r="E15"/>
  <c r="D15"/>
  <c r="T55" i="13"/>
  <c r="S55"/>
  <c r="R55"/>
  <c r="Q55"/>
  <c r="P55"/>
  <c r="O55"/>
  <c r="N55"/>
  <c r="M55"/>
  <c r="L55"/>
  <c r="K55"/>
  <c r="J55"/>
  <c r="I55"/>
  <c r="H55"/>
  <c r="G55"/>
  <c r="F55"/>
  <c r="E55"/>
  <c r="D55"/>
  <c r="C55"/>
  <c r="H14" i="16"/>
  <c r="F14"/>
  <c r="E14"/>
  <c r="D14"/>
  <c r="T55" i="12"/>
  <c r="S55"/>
  <c r="R55"/>
  <c r="Q55"/>
  <c r="P55"/>
  <c r="O55"/>
  <c r="N55"/>
  <c r="M55"/>
  <c r="L55"/>
  <c r="K55"/>
  <c r="J55"/>
  <c r="I55"/>
  <c r="H55"/>
  <c r="G55"/>
  <c r="F55"/>
  <c r="E55"/>
  <c r="D55"/>
  <c r="C55"/>
  <c r="H13" i="16"/>
  <c r="F13"/>
  <c r="E13"/>
  <c r="D13"/>
  <c r="T55" i="11"/>
  <c r="S55"/>
  <c r="R55"/>
  <c r="Q55"/>
  <c r="P55"/>
  <c r="O55"/>
  <c r="N55"/>
  <c r="M55"/>
  <c r="L55"/>
  <c r="K55"/>
  <c r="J55"/>
  <c r="I55"/>
  <c r="H55"/>
  <c r="G55"/>
  <c r="F55"/>
  <c r="E55"/>
  <c r="D55"/>
  <c r="C55"/>
  <c r="H12" i="16"/>
  <c r="F12"/>
  <c r="E12"/>
  <c r="D12"/>
  <c r="T55" i="10"/>
  <c r="S55"/>
  <c r="R55"/>
  <c r="Q55"/>
  <c r="P55"/>
  <c r="O55"/>
  <c r="N55"/>
  <c r="M55"/>
  <c r="L55"/>
  <c r="K55"/>
  <c r="J55"/>
  <c r="I55"/>
  <c r="H55"/>
  <c r="G55"/>
  <c r="F55"/>
  <c r="E55"/>
  <c r="D55"/>
  <c r="C55"/>
  <c r="H11" i="16"/>
  <c r="F11"/>
  <c r="E11"/>
  <c r="D11"/>
  <c r="T55" i="9"/>
  <c r="S55"/>
  <c r="R55"/>
  <c r="Q55"/>
  <c r="P55"/>
  <c r="O55"/>
  <c r="N55"/>
  <c r="M55"/>
  <c r="L55"/>
  <c r="K55"/>
  <c r="J55"/>
  <c r="I55"/>
  <c r="H55"/>
  <c r="G55"/>
  <c r="F55"/>
  <c r="E55"/>
  <c r="D55"/>
  <c r="C55"/>
  <c r="H10" i="16"/>
  <c r="F10"/>
  <c r="E10"/>
  <c r="D10"/>
  <c r="T55" i="8"/>
  <c r="S55"/>
  <c r="R55"/>
  <c r="Q55"/>
  <c r="P55"/>
  <c r="O55"/>
  <c r="N55"/>
  <c r="M55"/>
  <c r="L55"/>
  <c r="K55"/>
  <c r="J55"/>
  <c r="I55"/>
  <c r="H55"/>
  <c r="G55"/>
  <c r="F55"/>
  <c r="E55"/>
  <c r="D55"/>
  <c r="C55"/>
  <c r="H9" i="16"/>
  <c r="F9"/>
  <c r="E9"/>
  <c r="D9"/>
  <c r="T55" i="7"/>
  <c r="S55"/>
  <c r="R55"/>
  <c r="Q55"/>
  <c r="P55"/>
  <c r="O55"/>
  <c r="N55"/>
  <c r="M55"/>
  <c r="L55"/>
  <c r="K55"/>
  <c r="J55"/>
  <c r="I55"/>
  <c r="H55"/>
  <c r="G55"/>
  <c r="F55"/>
  <c r="E55"/>
  <c r="D55"/>
  <c r="C55"/>
  <c r="H8" i="16"/>
  <c r="F8"/>
  <c r="E8"/>
  <c r="D8"/>
  <c r="T55" i="6"/>
  <c r="S55"/>
  <c r="R55"/>
  <c r="Q55"/>
  <c r="P55"/>
  <c r="O55"/>
  <c r="N55"/>
  <c r="M55"/>
  <c r="L55"/>
  <c r="K55"/>
  <c r="J55"/>
  <c r="I55"/>
  <c r="H55"/>
  <c r="G55"/>
  <c r="F55"/>
  <c r="E55"/>
  <c r="D55"/>
  <c r="C55"/>
  <c r="H7" i="16"/>
  <c r="F7"/>
  <c r="E7"/>
  <c r="D7"/>
  <c r="T55" i="5"/>
  <c r="S55"/>
  <c r="R55"/>
  <c r="Q55"/>
  <c r="P55"/>
  <c r="O55"/>
  <c r="N55"/>
  <c r="M55"/>
  <c r="L55"/>
  <c r="K55"/>
  <c r="J55"/>
  <c r="I55"/>
  <c r="H55"/>
  <c r="G55"/>
  <c r="F55"/>
  <c r="E55"/>
  <c r="D55"/>
  <c r="C55"/>
  <c r="H6" i="16"/>
  <c r="F6"/>
  <c r="E6"/>
  <c r="D6"/>
  <c r="T55" i="4"/>
  <c r="S55"/>
  <c r="R55"/>
  <c r="Q55"/>
  <c r="P55"/>
  <c r="O55"/>
  <c r="N55"/>
  <c r="M55"/>
  <c r="L55"/>
  <c r="K55"/>
  <c r="J55"/>
  <c r="I55"/>
  <c r="H55"/>
  <c r="G55"/>
  <c r="F55"/>
  <c r="E55"/>
  <c r="D55"/>
  <c r="C55"/>
  <c r="H5" i="16"/>
  <c r="F5"/>
  <c r="E5"/>
  <c r="D5"/>
  <c r="D55" i="3"/>
  <c r="T55"/>
  <c r="S55"/>
  <c r="R55"/>
  <c r="Q55"/>
  <c r="P55"/>
  <c r="O55"/>
  <c r="N55"/>
  <c r="M55"/>
  <c r="L55"/>
  <c r="K55"/>
  <c r="J55"/>
  <c r="I55"/>
  <c r="H55"/>
  <c r="G55"/>
  <c r="F55"/>
  <c r="E55"/>
  <c r="C55"/>
  <c r="H4" i="16"/>
  <c r="F4"/>
  <c r="E4"/>
  <c r="D4"/>
  <c r="D55" i="2"/>
  <c r="C55"/>
  <c r="F55"/>
  <c r="G55"/>
  <c r="H55"/>
  <c r="I55"/>
  <c r="J55"/>
  <c r="K55"/>
  <c r="L55"/>
  <c r="M55"/>
  <c r="N55"/>
  <c r="O55"/>
  <c r="P55"/>
  <c r="Q55"/>
  <c r="R55"/>
  <c r="S55"/>
  <c r="T55"/>
  <c r="E55"/>
  <c r="K17" i="16"/>
  <c r="M16"/>
  <c r="K16"/>
  <c r="K4" l="1"/>
  <c r="L5"/>
  <c r="N5" s="1"/>
  <c r="R5" s="1"/>
  <c r="L6"/>
  <c r="L7"/>
  <c r="N7" s="1"/>
  <c r="R7" s="1"/>
  <c r="L9"/>
  <c r="L10"/>
  <c r="M10" s="1"/>
  <c r="L11"/>
  <c r="N11" s="1"/>
  <c r="R11" s="1"/>
  <c r="L13"/>
  <c r="N13" s="1"/>
  <c r="R13" s="1"/>
  <c r="L14"/>
  <c r="L15"/>
  <c r="N15" s="1"/>
  <c r="R15" s="1"/>
  <c r="L4"/>
  <c r="L8"/>
  <c r="N8" s="1"/>
  <c r="R8" s="1"/>
  <c r="L12"/>
  <c r="M12" s="1"/>
  <c r="K15"/>
  <c r="K14"/>
  <c r="K13"/>
  <c r="K12"/>
  <c r="N12"/>
  <c r="R12" s="1"/>
  <c r="K11"/>
  <c r="K10"/>
  <c r="K9"/>
  <c r="N9"/>
  <c r="R9" s="1"/>
  <c r="K8"/>
  <c r="K7"/>
  <c r="M6"/>
  <c r="K6"/>
  <c r="K5"/>
  <c r="N4"/>
  <c r="S17"/>
  <c r="S16"/>
  <c r="M17"/>
  <c r="M8" l="1"/>
  <c r="S12"/>
  <c r="M15"/>
  <c r="R4"/>
  <c r="S4"/>
  <c r="S15"/>
  <c r="S13"/>
  <c r="N14"/>
  <c r="M14"/>
  <c r="M13"/>
  <c r="S11"/>
  <c r="M11"/>
  <c r="N10"/>
  <c r="S9"/>
  <c r="M9"/>
  <c r="S8"/>
  <c r="M7"/>
  <c r="S7"/>
  <c r="N6"/>
  <c r="S5"/>
  <c r="M5"/>
  <c r="M4"/>
  <c r="R14" l="1"/>
  <c r="S14" s="1"/>
  <c r="S10"/>
  <c r="R10"/>
  <c r="R6"/>
  <c r="S6" s="1"/>
  <c r="N4" i="14" l="1"/>
  <c r="M4"/>
  <c r="L4"/>
  <c r="K4"/>
  <c r="J4"/>
  <c r="I4"/>
  <c r="H4"/>
  <c r="G4"/>
  <c r="F4"/>
  <c r="E4"/>
  <c r="D4"/>
  <c r="C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R6" i="13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6" i="12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6" i="11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6" i="10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6" i="9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6" i="8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6" i="7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6" i="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6" i="5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6" i="4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6" i="3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6" i="2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"/>
  <c r="R5" i="3"/>
  <c r="R5" i="4"/>
  <c r="R5" i="5"/>
  <c r="R5" i="6"/>
  <c r="R5" i="7"/>
  <c r="R5" i="8"/>
  <c r="R5" i="9"/>
  <c r="R5" i="10"/>
  <c r="R5" i="11"/>
  <c r="R5" i="12"/>
  <c r="R5" i="13"/>
  <c r="L54"/>
  <c r="G54"/>
  <c r="N54" s="1"/>
  <c r="E54"/>
  <c r="M54" s="1"/>
  <c r="Q54" s="1"/>
  <c r="S54" s="1"/>
  <c r="L53"/>
  <c r="G53"/>
  <c r="N53" s="1"/>
  <c r="E53"/>
  <c r="M53" s="1"/>
  <c r="Q53" s="1"/>
  <c r="S53" s="1"/>
  <c r="L52"/>
  <c r="G52"/>
  <c r="N52" s="1"/>
  <c r="E52"/>
  <c r="M52" s="1"/>
  <c r="Q52" s="1"/>
  <c r="L51"/>
  <c r="G51"/>
  <c r="N51" s="1"/>
  <c r="E51"/>
  <c r="M51" s="1"/>
  <c r="Q51" s="1"/>
  <c r="L50"/>
  <c r="G50"/>
  <c r="N50" s="1"/>
  <c r="E50"/>
  <c r="M50" s="1"/>
  <c r="Q50" s="1"/>
  <c r="S50" s="1"/>
  <c r="L49"/>
  <c r="G49"/>
  <c r="N49" s="1"/>
  <c r="E49"/>
  <c r="M49" s="1"/>
  <c r="Q49" s="1"/>
  <c r="S49" s="1"/>
  <c r="L48"/>
  <c r="G48"/>
  <c r="N48" s="1"/>
  <c r="E48"/>
  <c r="M48" s="1"/>
  <c r="Q48" s="1"/>
  <c r="L47"/>
  <c r="G47"/>
  <c r="N47" s="1"/>
  <c r="E47"/>
  <c r="M47" s="1"/>
  <c r="Q47" s="1"/>
  <c r="L46"/>
  <c r="G46"/>
  <c r="N46" s="1"/>
  <c r="E46"/>
  <c r="M46" s="1"/>
  <c r="Q46" s="1"/>
  <c r="S46" s="1"/>
  <c r="L45"/>
  <c r="G45"/>
  <c r="N45" s="1"/>
  <c r="E45"/>
  <c r="M45" s="1"/>
  <c r="Q45" s="1"/>
  <c r="S45" s="1"/>
  <c r="L44"/>
  <c r="G44"/>
  <c r="N44" s="1"/>
  <c r="E44"/>
  <c r="M44" s="1"/>
  <c r="Q44" s="1"/>
  <c r="L43"/>
  <c r="G43"/>
  <c r="N43" s="1"/>
  <c r="E43"/>
  <c r="M43" s="1"/>
  <c r="Q43" s="1"/>
  <c r="L42"/>
  <c r="G42"/>
  <c r="N42" s="1"/>
  <c r="E42"/>
  <c r="M42" s="1"/>
  <c r="Q42" s="1"/>
  <c r="S42" s="1"/>
  <c r="L41"/>
  <c r="G41"/>
  <c r="N41" s="1"/>
  <c r="E41"/>
  <c r="M41" s="1"/>
  <c r="Q41" s="1"/>
  <c r="S41" s="1"/>
  <c r="L40"/>
  <c r="G40"/>
  <c r="N40" s="1"/>
  <c r="E40"/>
  <c r="M40" s="1"/>
  <c r="Q40" s="1"/>
  <c r="L39"/>
  <c r="G39"/>
  <c r="N39" s="1"/>
  <c r="E39"/>
  <c r="M39" s="1"/>
  <c r="Q39" s="1"/>
  <c r="L38"/>
  <c r="G38"/>
  <c r="N38" s="1"/>
  <c r="E38"/>
  <c r="M38" s="1"/>
  <c r="Q38" s="1"/>
  <c r="S38" s="1"/>
  <c r="L37"/>
  <c r="G37"/>
  <c r="N37" s="1"/>
  <c r="E37"/>
  <c r="M37" s="1"/>
  <c r="Q37" s="1"/>
  <c r="S37" s="1"/>
  <c r="L36"/>
  <c r="G36"/>
  <c r="N36" s="1"/>
  <c r="E36"/>
  <c r="M36" s="1"/>
  <c r="Q36" s="1"/>
  <c r="L35"/>
  <c r="G35"/>
  <c r="N35" s="1"/>
  <c r="E35"/>
  <c r="M35" s="1"/>
  <c r="Q35" s="1"/>
  <c r="L34"/>
  <c r="G34"/>
  <c r="N34" s="1"/>
  <c r="E34"/>
  <c r="M34" s="1"/>
  <c r="Q34" s="1"/>
  <c r="S34" s="1"/>
  <c r="L33"/>
  <c r="G33"/>
  <c r="N33" s="1"/>
  <c r="E33"/>
  <c r="M33" s="1"/>
  <c r="Q33" s="1"/>
  <c r="S33" s="1"/>
  <c r="L32"/>
  <c r="G32"/>
  <c r="N32" s="1"/>
  <c r="E32"/>
  <c r="M32" s="1"/>
  <c r="Q32" s="1"/>
  <c r="L31"/>
  <c r="G31"/>
  <c r="N31" s="1"/>
  <c r="E31"/>
  <c r="M31" s="1"/>
  <c r="Q31" s="1"/>
  <c r="L30"/>
  <c r="G30"/>
  <c r="N30" s="1"/>
  <c r="E30"/>
  <c r="M30" s="1"/>
  <c r="Q30" s="1"/>
  <c r="S30" s="1"/>
  <c r="L29"/>
  <c r="G29"/>
  <c r="N29" s="1"/>
  <c r="E29"/>
  <c r="M29" s="1"/>
  <c r="Q29" s="1"/>
  <c r="S29" s="1"/>
  <c r="L28"/>
  <c r="G28"/>
  <c r="N28" s="1"/>
  <c r="E28"/>
  <c r="M28" s="1"/>
  <c r="Q28" s="1"/>
  <c r="L27"/>
  <c r="G27"/>
  <c r="N27" s="1"/>
  <c r="E27"/>
  <c r="M27" s="1"/>
  <c r="Q27" s="1"/>
  <c r="L26"/>
  <c r="G26"/>
  <c r="N26" s="1"/>
  <c r="E26"/>
  <c r="M26" s="1"/>
  <c r="Q26" s="1"/>
  <c r="S26" s="1"/>
  <c r="L25"/>
  <c r="G25"/>
  <c r="N25" s="1"/>
  <c r="E25"/>
  <c r="M25" s="1"/>
  <c r="Q25" s="1"/>
  <c r="S25" s="1"/>
  <c r="L24"/>
  <c r="G24"/>
  <c r="N24" s="1"/>
  <c r="E24"/>
  <c r="M24" s="1"/>
  <c r="Q24" s="1"/>
  <c r="L23"/>
  <c r="G23"/>
  <c r="N23" s="1"/>
  <c r="E23"/>
  <c r="M23" s="1"/>
  <c r="Q23" s="1"/>
  <c r="L22"/>
  <c r="G22"/>
  <c r="N22" s="1"/>
  <c r="E22"/>
  <c r="M22" s="1"/>
  <c r="Q22" s="1"/>
  <c r="S22" s="1"/>
  <c r="L21"/>
  <c r="G21"/>
  <c r="N21" s="1"/>
  <c r="E21"/>
  <c r="M21" s="1"/>
  <c r="Q21" s="1"/>
  <c r="S21" s="1"/>
  <c r="L20"/>
  <c r="G20"/>
  <c r="N20" s="1"/>
  <c r="E20"/>
  <c r="M20" s="1"/>
  <c r="Q20" s="1"/>
  <c r="L19"/>
  <c r="G19"/>
  <c r="N19" s="1"/>
  <c r="E19"/>
  <c r="M19" s="1"/>
  <c r="Q19" s="1"/>
  <c r="L18"/>
  <c r="G18"/>
  <c r="N18" s="1"/>
  <c r="E18"/>
  <c r="M18" s="1"/>
  <c r="Q18" s="1"/>
  <c r="S18" s="1"/>
  <c r="L17"/>
  <c r="G17"/>
  <c r="N17" s="1"/>
  <c r="E17"/>
  <c r="M17" s="1"/>
  <c r="Q17" s="1"/>
  <c r="S17" s="1"/>
  <c r="L16"/>
  <c r="G16"/>
  <c r="N16" s="1"/>
  <c r="E16"/>
  <c r="M16" s="1"/>
  <c r="Q16" s="1"/>
  <c r="L15"/>
  <c r="G15"/>
  <c r="N15" s="1"/>
  <c r="E15"/>
  <c r="M15" s="1"/>
  <c r="Q15" s="1"/>
  <c r="L14"/>
  <c r="G14"/>
  <c r="N14" s="1"/>
  <c r="E14"/>
  <c r="M14" s="1"/>
  <c r="Q14" s="1"/>
  <c r="S14" s="1"/>
  <c r="L13"/>
  <c r="G13"/>
  <c r="N13" s="1"/>
  <c r="E13"/>
  <c r="M13" s="1"/>
  <c r="Q13" s="1"/>
  <c r="S13" s="1"/>
  <c r="L12"/>
  <c r="G12"/>
  <c r="N12" s="1"/>
  <c r="E12"/>
  <c r="M12" s="1"/>
  <c r="Q12" s="1"/>
  <c r="L11"/>
  <c r="G11"/>
  <c r="N11" s="1"/>
  <c r="E11"/>
  <c r="M11" s="1"/>
  <c r="Q11" s="1"/>
  <c r="L10"/>
  <c r="G10"/>
  <c r="N10" s="1"/>
  <c r="E10"/>
  <c r="M10" s="1"/>
  <c r="Q10" s="1"/>
  <c r="S10" s="1"/>
  <c r="L9"/>
  <c r="G9"/>
  <c r="N9" s="1"/>
  <c r="E9"/>
  <c r="M9" s="1"/>
  <c r="Q9" s="1"/>
  <c r="S9" s="1"/>
  <c r="L8"/>
  <c r="G8"/>
  <c r="N8" s="1"/>
  <c r="E8"/>
  <c r="M8" s="1"/>
  <c r="Q8" s="1"/>
  <c r="L7"/>
  <c r="G7"/>
  <c r="N7" s="1"/>
  <c r="E7"/>
  <c r="M7" s="1"/>
  <c r="Q7" s="1"/>
  <c r="L6"/>
  <c r="J6"/>
  <c r="N6" s="1"/>
  <c r="G6"/>
  <c r="E6"/>
  <c r="M6" s="1"/>
  <c r="Q6" s="1"/>
  <c r="S6" s="1"/>
  <c r="J5"/>
  <c r="G5"/>
  <c r="L5" s="1"/>
  <c r="E5"/>
  <c r="M5" s="1"/>
  <c r="Q5" s="1"/>
  <c r="L54" i="12"/>
  <c r="T54" s="1"/>
  <c r="G54"/>
  <c r="N54" s="1"/>
  <c r="E54"/>
  <c r="M54" s="1"/>
  <c r="Q54" s="1"/>
  <c r="S54" s="1"/>
  <c r="L53"/>
  <c r="G53"/>
  <c r="N53" s="1"/>
  <c r="E53"/>
  <c r="M53" s="1"/>
  <c r="Q53" s="1"/>
  <c r="S53" s="1"/>
  <c r="L52"/>
  <c r="G52"/>
  <c r="N52" s="1"/>
  <c r="E52"/>
  <c r="M52" s="1"/>
  <c r="Q52" s="1"/>
  <c r="S52" s="1"/>
  <c r="L51"/>
  <c r="G51"/>
  <c r="N51" s="1"/>
  <c r="E51"/>
  <c r="M51" s="1"/>
  <c r="Q51" s="1"/>
  <c r="S51" s="1"/>
  <c r="L50"/>
  <c r="T50" s="1"/>
  <c r="G50"/>
  <c r="N50" s="1"/>
  <c r="E50"/>
  <c r="M50" s="1"/>
  <c r="Q50" s="1"/>
  <c r="S50" s="1"/>
  <c r="L49"/>
  <c r="G49"/>
  <c r="N49" s="1"/>
  <c r="E49"/>
  <c r="M49" s="1"/>
  <c r="Q49" s="1"/>
  <c r="S49" s="1"/>
  <c r="L48"/>
  <c r="G48"/>
  <c r="N48" s="1"/>
  <c r="E48"/>
  <c r="M48" s="1"/>
  <c r="Q48" s="1"/>
  <c r="S48" s="1"/>
  <c r="L47"/>
  <c r="G47"/>
  <c r="N47" s="1"/>
  <c r="E47"/>
  <c r="M47" s="1"/>
  <c r="Q47" s="1"/>
  <c r="S47" s="1"/>
  <c r="L46"/>
  <c r="T46" s="1"/>
  <c r="G46"/>
  <c r="N46" s="1"/>
  <c r="E46"/>
  <c r="M46" s="1"/>
  <c r="Q46" s="1"/>
  <c r="S46" s="1"/>
  <c r="L45"/>
  <c r="G45"/>
  <c r="N45" s="1"/>
  <c r="E45"/>
  <c r="M45" s="1"/>
  <c r="Q45" s="1"/>
  <c r="S45" s="1"/>
  <c r="L44"/>
  <c r="G44"/>
  <c r="N44" s="1"/>
  <c r="E44"/>
  <c r="M44" s="1"/>
  <c r="Q44" s="1"/>
  <c r="S44" s="1"/>
  <c r="L43"/>
  <c r="G43"/>
  <c r="N43" s="1"/>
  <c r="E43"/>
  <c r="M43" s="1"/>
  <c r="Q43" s="1"/>
  <c r="S43" s="1"/>
  <c r="L42"/>
  <c r="T42" s="1"/>
  <c r="G42"/>
  <c r="N42" s="1"/>
  <c r="E42"/>
  <c r="M42" s="1"/>
  <c r="Q42" s="1"/>
  <c r="S42" s="1"/>
  <c r="L41"/>
  <c r="G41"/>
  <c r="N41" s="1"/>
  <c r="E41"/>
  <c r="M41" s="1"/>
  <c r="Q41" s="1"/>
  <c r="S41" s="1"/>
  <c r="L40"/>
  <c r="G40"/>
  <c r="N40" s="1"/>
  <c r="E40"/>
  <c r="M40" s="1"/>
  <c r="Q40" s="1"/>
  <c r="S40" s="1"/>
  <c r="L39"/>
  <c r="G39"/>
  <c r="N39" s="1"/>
  <c r="E39"/>
  <c r="M39" s="1"/>
  <c r="Q39" s="1"/>
  <c r="S39" s="1"/>
  <c r="L38"/>
  <c r="T38" s="1"/>
  <c r="G38"/>
  <c r="N38" s="1"/>
  <c r="E38"/>
  <c r="M38" s="1"/>
  <c r="Q38" s="1"/>
  <c r="S38" s="1"/>
  <c r="L37"/>
  <c r="G37"/>
  <c r="N37" s="1"/>
  <c r="E37"/>
  <c r="M37" s="1"/>
  <c r="Q37" s="1"/>
  <c r="S37" s="1"/>
  <c r="L36"/>
  <c r="G36"/>
  <c r="N36" s="1"/>
  <c r="E36"/>
  <c r="M36" s="1"/>
  <c r="Q36" s="1"/>
  <c r="S36" s="1"/>
  <c r="L35"/>
  <c r="G35"/>
  <c r="N35" s="1"/>
  <c r="E35"/>
  <c r="M35" s="1"/>
  <c r="Q35" s="1"/>
  <c r="S35" s="1"/>
  <c r="L34"/>
  <c r="T34" s="1"/>
  <c r="G34"/>
  <c r="N34" s="1"/>
  <c r="E34"/>
  <c r="M34" s="1"/>
  <c r="Q34" s="1"/>
  <c r="S34" s="1"/>
  <c r="L33"/>
  <c r="G33"/>
  <c r="N33" s="1"/>
  <c r="E33"/>
  <c r="M33" s="1"/>
  <c r="Q33" s="1"/>
  <c r="S33" s="1"/>
  <c r="L32"/>
  <c r="G32"/>
  <c r="N32" s="1"/>
  <c r="E32"/>
  <c r="M32" s="1"/>
  <c r="Q32" s="1"/>
  <c r="S32" s="1"/>
  <c r="L31"/>
  <c r="G31"/>
  <c r="N31" s="1"/>
  <c r="E31"/>
  <c r="M31" s="1"/>
  <c r="Q31" s="1"/>
  <c r="S31" s="1"/>
  <c r="L30"/>
  <c r="T30" s="1"/>
  <c r="G30"/>
  <c r="N30" s="1"/>
  <c r="E30"/>
  <c r="M30" s="1"/>
  <c r="Q30" s="1"/>
  <c r="S30" s="1"/>
  <c r="L29"/>
  <c r="G29"/>
  <c r="N29" s="1"/>
  <c r="E29"/>
  <c r="M29" s="1"/>
  <c r="Q29" s="1"/>
  <c r="S29" s="1"/>
  <c r="L28"/>
  <c r="G28"/>
  <c r="N28" s="1"/>
  <c r="E28"/>
  <c r="M28" s="1"/>
  <c r="Q28" s="1"/>
  <c r="S28" s="1"/>
  <c r="L27"/>
  <c r="G27"/>
  <c r="N27" s="1"/>
  <c r="E27"/>
  <c r="M27" s="1"/>
  <c r="Q27" s="1"/>
  <c r="S27" s="1"/>
  <c r="L26"/>
  <c r="T26" s="1"/>
  <c r="G26"/>
  <c r="N26" s="1"/>
  <c r="E26"/>
  <c r="M26" s="1"/>
  <c r="Q26" s="1"/>
  <c r="S26" s="1"/>
  <c r="L25"/>
  <c r="G25"/>
  <c r="N25" s="1"/>
  <c r="E25"/>
  <c r="M25" s="1"/>
  <c r="Q25" s="1"/>
  <c r="S25" s="1"/>
  <c r="L24"/>
  <c r="G24"/>
  <c r="N24" s="1"/>
  <c r="E24"/>
  <c r="M24" s="1"/>
  <c r="Q24" s="1"/>
  <c r="S24" s="1"/>
  <c r="L23"/>
  <c r="G23"/>
  <c r="N23" s="1"/>
  <c r="E23"/>
  <c r="M23" s="1"/>
  <c r="Q23" s="1"/>
  <c r="S23" s="1"/>
  <c r="L22"/>
  <c r="T22" s="1"/>
  <c r="G22"/>
  <c r="N22" s="1"/>
  <c r="E22"/>
  <c r="M22" s="1"/>
  <c r="Q22" s="1"/>
  <c r="S22" s="1"/>
  <c r="L21"/>
  <c r="G21"/>
  <c r="N21" s="1"/>
  <c r="E21"/>
  <c r="M21" s="1"/>
  <c r="Q21" s="1"/>
  <c r="S21" s="1"/>
  <c r="L20"/>
  <c r="G20"/>
  <c r="N20" s="1"/>
  <c r="E20"/>
  <c r="M20" s="1"/>
  <c r="Q20" s="1"/>
  <c r="S20" s="1"/>
  <c r="L19"/>
  <c r="G19"/>
  <c r="N19" s="1"/>
  <c r="E19"/>
  <c r="M19" s="1"/>
  <c r="Q19" s="1"/>
  <c r="S19" s="1"/>
  <c r="L18"/>
  <c r="T18" s="1"/>
  <c r="G18"/>
  <c r="N18" s="1"/>
  <c r="E18"/>
  <c r="M18" s="1"/>
  <c r="Q18" s="1"/>
  <c r="S18" s="1"/>
  <c r="L17"/>
  <c r="G17"/>
  <c r="N17" s="1"/>
  <c r="E17"/>
  <c r="M17" s="1"/>
  <c r="Q17" s="1"/>
  <c r="S17" s="1"/>
  <c r="L16"/>
  <c r="G16"/>
  <c r="N16" s="1"/>
  <c r="E16"/>
  <c r="M16" s="1"/>
  <c r="Q16" s="1"/>
  <c r="S16" s="1"/>
  <c r="L15"/>
  <c r="G15"/>
  <c r="N15" s="1"/>
  <c r="E15"/>
  <c r="M15" s="1"/>
  <c r="Q15" s="1"/>
  <c r="S15" s="1"/>
  <c r="L14"/>
  <c r="T14" s="1"/>
  <c r="G14"/>
  <c r="N14" s="1"/>
  <c r="E14"/>
  <c r="M14" s="1"/>
  <c r="Q14" s="1"/>
  <c r="S14" s="1"/>
  <c r="L13"/>
  <c r="G13"/>
  <c r="N13" s="1"/>
  <c r="E13"/>
  <c r="M13" s="1"/>
  <c r="Q13" s="1"/>
  <c r="S13" s="1"/>
  <c r="L12"/>
  <c r="G12"/>
  <c r="N12" s="1"/>
  <c r="E12"/>
  <c r="M12" s="1"/>
  <c r="Q12" s="1"/>
  <c r="S12" s="1"/>
  <c r="L11"/>
  <c r="G11"/>
  <c r="N11" s="1"/>
  <c r="E11"/>
  <c r="M11" s="1"/>
  <c r="Q11" s="1"/>
  <c r="S11" s="1"/>
  <c r="L10"/>
  <c r="T10" s="1"/>
  <c r="G10"/>
  <c r="N10" s="1"/>
  <c r="E10"/>
  <c r="M10" s="1"/>
  <c r="Q10" s="1"/>
  <c r="S10" s="1"/>
  <c r="L9"/>
  <c r="G9"/>
  <c r="N9" s="1"/>
  <c r="E9"/>
  <c r="M9" s="1"/>
  <c r="Q9" s="1"/>
  <c r="S9" s="1"/>
  <c r="L8"/>
  <c r="G8"/>
  <c r="N8" s="1"/>
  <c r="E8"/>
  <c r="M8" s="1"/>
  <c r="Q8" s="1"/>
  <c r="S8" s="1"/>
  <c r="L7"/>
  <c r="G7"/>
  <c r="N7" s="1"/>
  <c r="E7"/>
  <c r="M7" s="1"/>
  <c r="Q7" s="1"/>
  <c r="S7" s="1"/>
  <c r="L6"/>
  <c r="J6"/>
  <c r="N6" s="1"/>
  <c r="G6"/>
  <c r="E6"/>
  <c r="M6" s="1"/>
  <c r="Q6" s="1"/>
  <c r="S6" s="1"/>
  <c r="J5"/>
  <c r="G5"/>
  <c r="L5" s="1"/>
  <c r="E5"/>
  <c r="M5" s="1"/>
  <c r="Q5" s="1"/>
  <c r="L54" i="11"/>
  <c r="G54"/>
  <c r="N54" s="1"/>
  <c r="E54"/>
  <c r="M54" s="1"/>
  <c r="Q54" s="1"/>
  <c r="S54" s="1"/>
  <c r="L53"/>
  <c r="G53"/>
  <c r="N53" s="1"/>
  <c r="E53"/>
  <c r="M53" s="1"/>
  <c r="Q53" s="1"/>
  <c r="S53" s="1"/>
  <c r="L52"/>
  <c r="G52"/>
  <c r="N52" s="1"/>
  <c r="E52"/>
  <c r="M52" s="1"/>
  <c r="Q52" s="1"/>
  <c r="L51"/>
  <c r="G51"/>
  <c r="N51" s="1"/>
  <c r="E51"/>
  <c r="M51" s="1"/>
  <c r="Q51" s="1"/>
  <c r="L50"/>
  <c r="G50"/>
  <c r="N50" s="1"/>
  <c r="E50"/>
  <c r="M50" s="1"/>
  <c r="Q50" s="1"/>
  <c r="S50" s="1"/>
  <c r="L49"/>
  <c r="G49"/>
  <c r="N49" s="1"/>
  <c r="E49"/>
  <c r="M49" s="1"/>
  <c r="Q49" s="1"/>
  <c r="S49" s="1"/>
  <c r="L48"/>
  <c r="G48"/>
  <c r="N48" s="1"/>
  <c r="E48"/>
  <c r="M48" s="1"/>
  <c r="Q48" s="1"/>
  <c r="L47"/>
  <c r="G47"/>
  <c r="N47" s="1"/>
  <c r="E47"/>
  <c r="M47" s="1"/>
  <c r="Q47" s="1"/>
  <c r="L46"/>
  <c r="G46"/>
  <c r="N46" s="1"/>
  <c r="E46"/>
  <c r="M46" s="1"/>
  <c r="Q46" s="1"/>
  <c r="S46" s="1"/>
  <c r="L45"/>
  <c r="G45"/>
  <c r="N45" s="1"/>
  <c r="E45"/>
  <c r="M45" s="1"/>
  <c r="Q45" s="1"/>
  <c r="S45" s="1"/>
  <c r="L44"/>
  <c r="G44"/>
  <c r="N44" s="1"/>
  <c r="E44"/>
  <c r="M44" s="1"/>
  <c r="Q44" s="1"/>
  <c r="L43"/>
  <c r="G43"/>
  <c r="N43" s="1"/>
  <c r="E43"/>
  <c r="M43" s="1"/>
  <c r="Q43" s="1"/>
  <c r="L42"/>
  <c r="G42"/>
  <c r="N42" s="1"/>
  <c r="E42"/>
  <c r="M42" s="1"/>
  <c r="Q42" s="1"/>
  <c r="S42" s="1"/>
  <c r="L41"/>
  <c r="G41"/>
  <c r="N41" s="1"/>
  <c r="E41"/>
  <c r="M41" s="1"/>
  <c r="Q41" s="1"/>
  <c r="S41" s="1"/>
  <c r="L40"/>
  <c r="G40"/>
  <c r="N40" s="1"/>
  <c r="E40"/>
  <c r="M40" s="1"/>
  <c r="Q40" s="1"/>
  <c r="L39"/>
  <c r="G39"/>
  <c r="N39" s="1"/>
  <c r="E39"/>
  <c r="M39" s="1"/>
  <c r="Q39" s="1"/>
  <c r="L38"/>
  <c r="G38"/>
  <c r="N38" s="1"/>
  <c r="E38"/>
  <c r="M38" s="1"/>
  <c r="Q38" s="1"/>
  <c r="S38" s="1"/>
  <c r="L37"/>
  <c r="G37"/>
  <c r="N37" s="1"/>
  <c r="E37"/>
  <c r="M37" s="1"/>
  <c r="Q37" s="1"/>
  <c r="S37" s="1"/>
  <c r="L36"/>
  <c r="G36"/>
  <c r="N36" s="1"/>
  <c r="E36"/>
  <c r="M36" s="1"/>
  <c r="Q36" s="1"/>
  <c r="L35"/>
  <c r="G35"/>
  <c r="N35" s="1"/>
  <c r="E35"/>
  <c r="M35" s="1"/>
  <c r="Q35" s="1"/>
  <c r="L34"/>
  <c r="G34"/>
  <c r="N34" s="1"/>
  <c r="E34"/>
  <c r="M34" s="1"/>
  <c r="Q34" s="1"/>
  <c r="S34" s="1"/>
  <c r="L33"/>
  <c r="G33"/>
  <c r="N33" s="1"/>
  <c r="E33"/>
  <c r="M33" s="1"/>
  <c r="Q33" s="1"/>
  <c r="S33" s="1"/>
  <c r="L32"/>
  <c r="G32"/>
  <c r="N32" s="1"/>
  <c r="E32"/>
  <c r="M32" s="1"/>
  <c r="Q32" s="1"/>
  <c r="L31"/>
  <c r="G31"/>
  <c r="N31" s="1"/>
  <c r="E31"/>
  <c r="M31" s="1"/>
  <c r="Q31" s="1"/>
  <c r="L30"/>
  <c r="G30"/>
  <c r="N30" s="1"/>
  <c r="E30"/>
  <c r="M30" s="1"/>
  <c r="Q30" s="1"/>
  <c r="S30" s="1"/>
  <c r="L29"/>
  <c r="G29"/>
  <c r="N29" s="1"/>
  <c r="E29"/>
  <c r="M29" s="1"/>
  <c r="Q29" s="1"/>
  <c r="S29" s="1"/>
  <c r="L28"/>
  <c r="G28"/>
  <c r="N28" s="1"/>
  <c r="E28"/>
  <c r="M28" s="1"/>
  <c r="Q28" s="1"/>
  <c r="L27"/>
  <c r="G27"/>
  <c r="N27" s="1"/>
  <c r="E27"/>
  <c r="M27" s="1"/>
  <c r="Q27" s="1"/>
  <c r="L26"/>
  <c r="G26"/>
  <c r="N26" s="1"/>
  <c r="E26"/>
  <c r="M26" s="1"/>
  <c r="Q26" s="1"/>
  <c r="S26" s="1"/>
  <c r="L25"/>
  <c r="G25"/>
  <c r="N25" s="1"/>
  <c r="E25"/>
  <c r="M25" s="1"/>
  <c r="Q25" s="1"/>
  <c r="S25" s="1"/>
  <c r="L24"/>
  <c r="G24"/>
  <c r="N24" s="1"/>
  <c r="E24"/>
  <c r="M24" s="1"/>
  <c r="Q24" s="1"/>
  <c r="L23"/>
  <c r="G23"/>
  <c r="N23" s="1"/>
  <c r="E23"/>
  <c r="M23" s="1"/>
  <c r="Q23" s="1"/>
  <c r="L22"/>
  <c r="G22"/>
  <c r="N22" s="1"/>
  <c r="E22"/>
  <c r="M22" s="1"/>
  <c r="Q22" s="1"/>
  <c r="S22" s="1"/>
  <c r="L21"/>
  <c r="G21"/>
  <c r="N21" s="1"/>
  <c r="E21"/>
  <c r="M21" s="1"/>
  <c r="Q21" s="1"/>
  <c r="S21" s="1"/>
  <c r="L20"/>
  <c r="G20"/>
  <c r="N20" s="1"/>
  <c r="E20"/>
  <c r="M20" s="1"/>
  <c r="Q20" s="1"/>
  <c r="L19"/>
  <c r="G19"/>
  <c r="N19" s="1"/>
  <c r="E19"/>
  <c r="M19" s="1"/>
  <c r="Q19" s="1"/>
  <c r="L18"/>
  <c r="G18"/>
  <c r="N18" s="1"/>
  <c r="E18"/>
  <c r="M18" s="1"/>
  <c r="Q18" s="1"/>
  <c r="S18" s="1"/>
  <c r="L17"/>
  <c r="G17"/>
  <c r="N17" s="1"/>
  <c r="E17"/>
  <c r="M17" s="1"/>
  <c r="Q17" s="1"/>
  <c r="S17" s="1"/>
  <c r="L16"/>
  <c r="G16"/>
  <c r="N16" s="1"/>
  <c r="E16"/>
  <c r="M16" s="1"/>
  <c r="Q16" s="1"/>
  <c r="L15"/>
  <c r="G15"/>
  <c r="N15" s="1"/>
  <c r="E15"/>
  <c r="M15" s="1"/>
  <c r="Q15" s="1"/>
  <c r="L14"/>
  <c r="G14"/>
  <c r="N14" s="1"/>
  <c r="E14"/>
  <c r="M14" s="1"/>
  <c r="Q14" s="1"/>
  <c r="S14" s="1"/>
  <c r="L13"/>
  <c r="G13"/>
  <c r="N13" s="1"/>
  <c r="E13"/>
  <c r="M13" s="1"/>
  <c r="Q13" s="1"/>
  <c r="S13" s="1"/>
  <c r="L12"/>
  <c r="G12"/>
  <c r="N12" s="1"/>
  <c r="E12"/>
  <c r="M12" s="1"/>
  <c r="Q12" s="1"/>
  <c r="L11"/>
  <c r="G11"/>
  <c r="N11" s="1"/>
  <c r="E11"/>
  <c r="M11" s="1"/>
  <c r="Q11" s="1"/>
  <c r="L10"/>
  <c r="G10"/>
  <c r="N10" s="1"/>
  <c r="E10"/>
  <c r="M10" s="1"/>
  <c r="Q10" s="1"/>
  <c r="S10" s="1"/>
  <c r="L9"/>
  <c r="G9"/>
  <c r="N9" s="1"/>
  <c r="E9"/>
  <c r="M9" s="1"/>
  <c r="Q9" s="1"/>
  <c r="S9" s="1"/>
  <c r="L8"/>
  <c r="G8"/>
  <c r="N8" s="1"/>
  <c r="E8"/>
  <c r="M8" s="1"/>
  <c r="Q8" s="1"/>
  <c r="L7"/>
  <c r="G7"/>
  <c r="N7" s="1"/>
  <c r="E7"/>
  <c r="M7" s="1"/>
  <c r="Q7" s="1"/>
  <c r="L6"/>
  <c r="J6"/>
  <c r="N6" s="1"/>
  <c r="G6"/>
  <c r="E6"/>
  <c r="M6" s="1"/>
  <c r="Q6" s="1"/>
  <c r="S6" s="1"/>
  <c r="J5"/>
  <c r="G5"/>
  <c r="L5" s="1"/>
  <c r="E5"/>
  <c r="M5" s="1"/>
  <c r="Q5" s="1"/>
  <c r="L54" i="10"/>
  <c r="G54"/>
  <c r="N54" s="1"/>
  <c r="E54"/>
  <c r="M54" s="1"/>
  <c r="Q54" s="1"/>
  <c r="S54" s="1"/>
  <c r="L53"/>
  <c r="G53"/>
  <c r="N53" s="1"/>
  <c r="E53"/>
  <c r="M53" s="1"/>
  <c r="Q53" s="1"/>
  <c r="S53" s="1"/>
  <c r="L52"/>
  <c r="G52"/>
  <c r="N52" s="1"/>
  <c r="E52"/>
  <c r="M52" s="1"/>
  <c r="Q52" s="1"/>
  <c r="S52" s="1"/>
  <c r="L51"/>
  <c r="G51"/>
  <c r="N51" s="1"/>
  <c r="E51"/>
  <c r="M51" s="1"/>
  <c r="Q51" s="1"/>
  <c r="S51" s="1"/>
  <c r="L50"/>
  <c r="G50"/>
  <c r="N50" s="1"/>
  <c r="E50"/>
  <c r="M50" s="1"/>
  <c r="Q50" s="1"/>
  <c r="S50" s="1"/>
  <c r="L49"/>
  <c r="G49"/>
  <c r="N49" s="1"/>
  <c r="E49"/>
  <c r="M49" s="1"/>
  <c r="Q49" s="1"/>
  <c r="S49" s="1"/>
  <c r="L48"/>
  <c r="G48"/>
  <c r="N48" s="1"/>
  <c r="E48"/>
  <c r="M48" s="1"/>
  <c r="Q48" s="1"/>
  <c r="S48" s="1"/>
  <c r="L47"/>
  <c r="G47"/>
  <c r="N47" s="1"/>
  <c r="E47"/>
  <c r="M47" s="1"/>
  <c r="Q47" s="1"/>
  <c r="S47" s="1"/>
  <c r="L46"/>
  <c r="G46"/>
  <c r="N46" s="1"/>
  <c r="E46"/>
  <c r="M46" s="1"/>
  <c r="Q46" s="1"/>
  <c r="S46" s="1"/>
  <c r="L45"/>
  <c r="G45"/>
  <c r="N45" s="1"/>
  <c r="E45"/>
  <c r="M45" s="1"/>
  <c r="Q45" s="1"/>
  <c r="S45" s="1"/>
  <c r="L44"/>
  <c r="G44"/>
  <c r="N44" s="1"/>
  <c r="E44"/>
  <c r="M44" s="1"/>
  <c r="Q44" s="1"/>
  <c r="S44" s="1"/>
  <c r="L43"/>
  <c r="G43"/>
  <c r="N43" s="1"/>
  <c r="E43"/>
  <c r="M43" s="1"/>
  <c r="Q43" s="1"/>
  <c r="S43" s="1"/>
  <c r="L42"/>
  <c r="G42"/>
  <c r="N42" s="1"/>
  <c r="E42"/>
  <c r="M42" s="1"/>
  <c r="Q42" s="1"/>
  <c r="S42" s="1"/>
  <c r="L41"/>
  <c r="G41"/>
  <c r="N41" s="1"/>
  <c r="E41"/>
  <c r="M41" s="1"/>
  <c r="Q41" s="1"/>
  <c r="S41" s="1"/>
  <c r="L40"/>
  <c r="G40"/>
  <c r="N40" s="1"/>
  <c r="E40"/>
  <c r="M40" s="1"/>
  <c r="Q40" s="1"/>
  <c r="S40" s="1"/>
  <c r="L39"/>
  <c r="G39"/>
  <c r="N39" s="1"/>
  <c r="E39"/>
  <c r="M39" s="1"/>
  <c r="Q39" s="1"/>
  <c r="S39" s="1"/>
  <c r="L38"/>
  <c r="G38"/>
  <c r="N38" s="1"/>
  <c r="E38"/>
  <c r="M38" s="1"/>
  <c r="Q38" s="1"/>
  <c r="S38" s="1"/>
  <c r="L37"/>
  <c r="G37"/>
  <c r="N37" s="1"/>
  <c r="E37"/>
  <c r="M37" s="1"/>
  <c r="Q37" s="1"/>
  <c r="S37" s="1"/>
  <c r="L36"/>
  <c r="G36"/>
  <c r="N36" s="1"/>
  <c r="E36"/>
  <c r="M36" s="1"/>
  <c r="Q36" s="1"/>
  <c r="S36" s="1"/>
  <c r="L35"/>
  <c r="G35"/>
  <c r="N35" s="1"/>
  <c r="E35"/>
  <c r="M35" s="1"/>
  <c r="Q35" s="1"/>
  <c r="S35" s="1"/>
  <c r="L34"/>
  <c r="G34"/>
  <c r="N34" s="1"/>
  <c r="E34"/>
  <c r="M34" s="1"/>
  <c r="Q34" s="1"/>
  <c r="S34" s="1"/>
  <c r="L33"/>
  <c r="G33"/>
  <c r="N33" s="1"/>
  <c r="E33"/>
  <c r="M33" s="1"/>
  <c r="Q33" s="1"/>
  <c r="S33" s="1"/>
  <c r="L32"/>
  <c r="G32"/>
  <c r="N32" s="1"/>
  <c r="E32"/>
  <c r="M32" s="1"/>
  <c r="Q32" s="1"/>
  <c r="S32" s="1"/>
  <c r="L31"/>
  <c r="G31"/>
  <c r="N31" s="1"/>
  <c r="E31"/>
  <c r="M31" s="1"/>
  <c r="Q31" s="1"/>
  <c r="S31" s="1"/>
  <c r="L30"/>
  <c r="G30"/>
  <c r="N30" s="1"/>
  <c r="E30"/>
  <c r="M30" s="1"/>
  <c r="Q30" s="1"/>
  <c r="S30" s="1"/>
  <c r="L29"/>
  <c r="G29"/>
  <c r="N29" s="1"/>
  <c r="E29"/>
  <c r="M29" s="1"/>
  <c r="Q29" s="1"/>
  <c r="S29" s="1"/>
  <c r="L28"/>
  <c r="G28"/>
  <c r="N28" s="1"/>
  <c r="E28"/>
  <c r="M28" s="1"/>
  <c r="Q28" s="1"/>
  <c r="S28" s="1"/>
  <c r="L27"/>
  <c r="G27"/>
  <c r="N27" s="1"/>
  <c r="E27"/>
  <c r="M27" s="1"/>
  <c r="Q27" s="1"/>
  <c r="S27" s="1"/>
  <c r="L26"/>
  <c r="G26"/>
  <c r="N26" s="1"/>
  <c r="E26"/>
  <c r="M26" s="1"/>
  <c r="Q26" s="1"/>
  <c r="S26" s="1"/>
  <c r="L25"/>
  <c r="G25"/>
  <c r="N25" s="1"/>
  <c r="E25"/>
  <c r="M25" s="1"/>
  <c r="Q25" s="1"/>
  <c r="S25" s="1"/>
  <c r="L24"/>
  <c r="G24"/>
  <c r="N24" s="1"/>
  <c r="E24"/>
  <c r="M24" s="1"/>
  <c r="Q24" s="1"/>
  <c r="S24" s="1"/>
  <c r="L23"/>
  <c r="G23"/>
  <c r="N23" s="1"/>
  <c r="E23"/>
  <c r="M23" s="1"/>
  <c r="Q23" s="1"/>
  <c r="S23" s="1"/>
  <c r="L22"/>
  <c r="G22"/>
  <c r="N22" s="1"/>
  <c r="E22"/>
  <c r="M22" s="1"/>
  <c r="Q22" s="1"/>
  <c r="S22" s="1"/>
  <c r="L21"/>
  <c r="G21"/>
  <c r="N21" s="1"/>
  <c r="E21"/>
  <c r="M21" s="1"/>
  <c r="Q21" s="1"/>
  <c r="S21" s="1"/>
  <c r="L20"/>
  <c r="G20"/>
  <c r="N20" s="1"/>
  <c r="E20"/>
  <c r="M20" s="1"/>
  <c r="Q20" s="1"/>
  <c r="S20" s="1"/>
  <c r="L19"/>
  <c r="G19"/>
  <c r="N19" s="1"/>
  <c r="E19"/>
  <c r="M19" s="1"/>
  <c r="Q19" s="1"/>
  <c r="S19" s="1"/>
  <c r="L18"/>
  <c r="G18"/>
  <c r="N18" s="1"/>
  <c r="E18"/>
  <c r="M18" s="1"/>
  <c r="Q18" s="1"/>
  <c r="S18" s="1"/>
  <c r="L17"/>
  <c r="G17"/>
  <c r="N17" s="1"/>
  <c r="E17"/>
  <c r="M17" s="1"/>
  <c r="Q17" s="1"/>
  <c r="S17" s="1"/>
  <c r="L16"/>
  <c r="G16"/>
  <c r="N16" s="1"/>
  <c r="E16"/>
  <c r="M16" s="1"/>
  <c r="Q16" s="1"/>
  <c r="S16" s="1"/>
  <c r="L15"/>
  <c r="G15"/>
  <c r="N15" s="1"/>
  <c r="E15"/>
  <c r="M15" s="1"/>
  <c r="Q15" s="1"/>
  <c r="S15" s="1"/>
  <c r="L14"/>
  <c r="G14"/>
  <c r="N14" s="1"/>
  <c r="E14"/>
  <c r="M14" s="1"/>
  <c r="Q14" s="1"/>
  <c r="S14" s="1"/>
  <c r="L13"/>
  <c r="G13"/>
  <c r="N13" s="1"/>
  <c r="E13"/>
  <c r="M13" s="1"/>
  <c r="Q13" s="1"/>
  <c r="S13" s="1"/>
  <c r="L12"/>
  <c r="G12"/>
  <c r="N12" s="1"/>
  <c r="E12"/>
  <c r="M12" s="1"/>
  <c r="Q12" s="1"/>
  <c r="S12" s="1"/>
  <c r="L11"/>
  <c r="G11"/>
  <c r="N11" s="1"/>
  <c r="E11"/>
  <c r="M11" s="1"/>
  <c r="Q11" s="1"/>
  <c r="S11" s="1"/>
  <c r="L10"/>
  <c r="G10"/>
  <c r="N10" s="1"/>
  <c r="E10"/>
  <c r="M10" s="1"/>
  <c r="Q10" s="1"/>
  <c r="S10" s="1"/>
  <c r="L9"/>
  <c r="G9"/>
  <c r="N9" s="1"/>
  <c r="E9"/>
  <c r="M9" s="1"/>
  <c r="Q9" s="1"/>
  <c r="S9" s="1"/>
  <c r="L8"/>
  <c r="G8"/>
  <c r="N8" s="1"/>
  <c r="E8"/>
  <c r="M8" s="1"/>
  <c r="Q8" s="1"/>
  <c r="S8" s="1"/>
  <c r="L7"/>
  <c r="G7"/>
  <c r="N7" s="1"/>
  <c r="E7"/>
  <c r="M7" s="1"/>
  <c r="Q7" s="1"/>
  <c r="S7" s="1"/>
  <c r="L6"/>
  <c r="J6"/>
  <c r="N6" s="1"/>
  <c r="G6"/>
  <c r="E6"/>
  <c r="M6" s="1"/>
  <c r="Q6" s="1"/>
  <c r="S6" s="1"/>
  <c r="J5"/>
  <c r="G5"/>
  <c r="L5" s="1"/>
  <c r="E5"/>
  <c r="M5" s="1"/>
  <c r="Q5" s="1"/>
  <c r="G54" i="9"/>
  <c r="L54" s="1"/>
  <c r="E54"/>
  <c r="M54" s="1"/>
  <c r="Q54" s="1"/>
  <c r="S54" s="1"/>
  <c r="G53"/>
  <c r="L53" s="1"/>
  <c r="E53"/>
  <c r="M53" s="1"/>
  <c r="Q53" s="1"/>
  <c r="S53" s="1"/>
  <c r="G52"/>
  <c r="L52" s="1"/>
  <c r="E52"/>
  <c r="M52" s="1"/>
  <c r="Q52" s="1"/>
  <c r="S52" s="1"/>
  <c r="G51"/>
  <c r="L51" s="1"/>
  <c r="E51"/>
  <c r="M51" s="1"/>
  <c r="Q51" s="1"/>
  <c r="G50"/>
  <c r="L50" s="1"/>
  <c r="E50"/>
  <c r="M50" s="1"/>
  <c r="Q50" s="1"/>
  <c r="S50" s="1"/>
  <c r="G49"/>
  <c r="E49"/>
  <c r="M49" s="1"/>
  <c r="Q49" s="1"/>
  <c r="S49" s="1"/>
  <c r="G48"/>
  <c r="E48"/>
  <c r="G47"/>
  <c r="E47"/>
  <c r="G46"/>
  <c r="E46"/>
  <c r="M46" s="1"/>
  <c r="Q46" s="1"/>
  <c r="S46" s="1"/>
  <c r="G45"/>
  <c r="E45"/>
  <c r="M45" s="1"/>
  <c r="Q45" s="1"/>
  <c r="S45" s="1"/>
  <c r="G44"/>
  <c r="E44"/>
  <c r="G43"/>
  <c r="E43"/>
  <c r="G42"/>
  <c r="E42"/>
  <c r="M42" s="1"/>
  <c r="Q42" s="1"/>
  <c r="S42" s="1"/>
  <c r="G41"/>
  <c r="E41"/>
  <c r="M41" s="1"/>
  <c r="Q41" s="1"/>
  <c r="S41" s="1"/>
  <c r="Q40"/>
  <c r="G40"/>
  <c r="E40"/>
  <c r="M40" s="1"/>
  <c r="G39"/>
  <c r="E39"/>
  <c r="G38"/>
  <c r="E38"/>
  <c r="M38" s="1"/>
  <c r="Q38" s="1"/>
  <c r="S38" s="1"/>
  <c r="G37"/>
  <c r="E37"/>
  <c r="M37" s="1"/>
  <c r="Q37" s="1"/>
  <c r="S37" s="1"/>
  <c r="Q36"/>
  <c r="S36" s="1"/>
  <c r="G36"/>
  <c r="E36"/>
  <c r="M36" s="1"/>
  <c r="G35"/>
  <c r="E35"/>
  <c r="G34"/>
  <c r="E34"/>
  <c r="M34" s="1"/>
  <c r="Q34" s="1"/>
  <c r="S34" s="1"/>
  <c r="G33"/>
  <c r="E33"/>
  <c r="Q32"/>
  <c r="S32" s="1"/>
  <c r="G32"/>
  <c r="E32"/>
  <c r="M32" s="1"/>
  <c r="G31"/>
  <c r="E31"/>
  <c r="G30"/>
  <c r="E30"/>
  <c r="M30" s="1"/>
  <c r="Q30" s="1"/>
  <c r="S30" s="1"/>
  <c r="G29"/>
  <c r="E29"/>
  <c r="M29" s="1"/>
  <c r="Q29" s="1"/>
  <c r="S29" s="1"/>
  <c r="Q28"/>
  <c r="G28"/>
  <c r="E28"/>
  <c r="M28" s="1"/>
  <c r="G27"/>
  <c r="E27"/>
  <c r="G26"/>
  <c r="E26"/>
  <c r="M26" s="1"/>
  <c r="Q26" s="1"/>
  <c r="S26" s="1"/>
  <c r="G25"/>
  <c r="E25"/>
  <c r="M25" s="1"/>
  <c r="Q25" s="1"/>
  <c r="S25" s="1"/>
  <c r="Q24"/>
  <c r="G24"/>
  <c r="E24"/>
  <c r="M24" s="1"/>
  <c r="G23"/>
  <c r="E23"/>
  <c r="G22"/>
  <c r="E22"/>
  <c r="M22" s="1"/>
  <c r="Q22" s="1"/>
  <c r="S22" s="1"/>
  <c r="G21"/>
  <c r="E21"/>
  <c r="M21" s="1"/>
  <c r="Q21" s="1"/>
  <c r="S21" s="1"/>
  <c r="Q20"/>
  <c r="S20" s="1"/>
  <c r="G20"/>
  <c r="E20"/>
  <c r="M20" s="1"/>
  <c r="G19"/>
  <c r="E19"/>
  <c r="G18"/>
  <c r="E18"/>
  <c r="M18" s="1"/>
  <c r="Q18" s="1"/>
  <c r="S18" s="1"/>
  <c r="G17"/>
  <c r="E17"/>
  <c r="M17" s="1"/>
  <c r="Q17" s="1"/>
  <c r="S17" s="1"/>
  <c r="Q16"/>
  <c r="S16" s="1"/>
  <c r="G16"/>
  <c r="E16"/>
  <c r="M16" s="1"/>
  <c r="G15"/>
  <c r="E15"/>
  <c r="G14"/>
  <c r="E14"/>
  <c r="M14" s="1"/>
  <c r="Q14" s="1"/>
  <c r="S14" s="1"/>
  <c r="G13"/>
  <c r="E13"/>
  <c r="M13" s="1"/>
  <c r="Q13" s="1"/>
  <c r="S13" s="1"/>
  <c r="Q12"/>
  <c r="G12"/>
  <c r="E12"/>
  <c r="M12" s="1"/>
  <c r="G11"/>
  <c r="E11"/>
  <c r="G10"/>
  <c r="E10"/>
  <c r="M10" s="1"/>
  <c r="Q10" s="1"/>
  <c r="S10" s="1"/>
  <c r="G9"/>
  <c r="E9"/>
  <c r="M9" s="1"/>
  <c r="Q9" s="1"/>
  <c r="S9" s="1"/>
  <c r="Q8"/>
  <c r="G8"/>
  <c r="E8"/>
  <c r="M8" s="1"/>
  <c r="G7"/>
  <c r="E7"/>
  <c r="Q6"/>
  <c r="S6" s="1"/>
  <c r="J6"/>
  <c r="G6"/>
  <c r="E6"/>
  <c r="M6" s="1"/>
  <c r="J5"/>
  <c r="N5" s="1"/>
  <c r="G5"/>
  <c r="E5"/>
  <c r="L5" s="1"/>
  <c r="L54" i="8"/>
  <c r="G54"/>
  <c r="N54" s="1"/>
  <c r="E54"/>
  <c r="M54" s="1"/>
  <c r="Q54" s="1"/>
  <c r="L53"/>
  <c r="G53"/>
  <c r="N53" s="1"/>
  <c r="E53"/>
  <c r="M53" s="1"/>
  <c r="Q53" s="1"/>
  <c r="S53" s="1"/>
  <c r="L52"/>
  <c r="G52"/>
  <c r="N52" s="1"/>
  <c r="E52"/>
  <c r="M52" s="1"/>
  <c r="Q52" s="1"/>
  <c r="S52" s="1"/>
  <c r="L51"/>
  <c r="G51"/>
  <c r="N51" s="1"/>
  <c r="E51"/>
  <c r="M51" s="1"/>
  <c r="Q51" s="1"/>
  <c r="L50"/>
  <c r="G50"/>
  <c r="N50" s="1"/>
  <c r="E50"/>
  <c r="M50" s="1"/>
  <c r="Q50" s="1"/>
  <c r="L49"/>
  <c r="G49"/>
  <c r="N49" s="1"/>
  <c r="E49"/>
  <c r="M49" s="1"/>
  <c r="Q49" s="1"/>
  <c r="S49" s="1"/>
  <c r="L48"/>
  <c r="G48"/>
  <c r="N48" s="1"/>
  <c r="E48"/>
  <c r="M48" s="1"/>
  <c r="Q48" s="1"/>
  <c r="S48" s="1"/>
  <c r="L47"/>
  <c r="G47"/>
  <c r="N47" s="1"/>
  <c r="E47"/>
  <c r="M47" s="1"/>
  <c r="Q47" s="1"/>
  <c r="L46"/>
  <c r="G46"/>
  <c r="N46" s="1"/>
  <c r="E46"/>
  <c r="M46" s="1"/>
  <c r="Q46" s="1"/>
  <c r="L45"/>
  <c r="G45"/>
  <c r="N45" s="1"/>
  <c r="E45"/>
  <c r="M45" s="1"/>
  <c r="Q45" s="1"/>
  <c r="S45" s="1"/>
  <c r="L44"/>
  <c r="G44"/>
  <c r="N44" s="1"/>
  <c r="E44"/>
  <c r="M44" s="1"/>
  <c r="Q44" s="1"/>
  <c r="S44" s="1"/>
  <c r="L43"/>
  <c r="G43"/>
  <c r="N43" s="1"/>
  <c r="E43"/>
  <c r="M43" s="1"/>
  <c r="Q43" s="1"/>
  <c r="L42"/>
  <c r="G42"/>
  <c r="N42" s="1"/>
  <c r="E42"/>
  <c r="M42" s="1"/>
  <c r="Q42" s="1"/>
  <c r="L41"/>
  <c r="G41"/>
  <c r="N41" s="1"/>
  <c r="E41"/>
  <c r="M41" s="1"/>
  <c r="Q41" s="1"/>
  <c r="S41" s="1"/>
  <c r="L40"/>
  <c r="G40"/>
  <c r="N40" s="1"/>
  <c r="E40"/>
  <c r="M40" s="1"/>
  <c r="Q40" s="1"/>
  <c r="S40" s="1"/>
  <c r="L39"/>
  <c r="G39"/>
  <c r="N39" s="1"/>
  <c r="E39"/>
  <c r="M39" s="1"/>
  <c r="Q39" s="1"/>
  <c r="L38"/>
  <c r="G38"/>
  <c r="N38" s="1"/>
  <c r="E38"/>
  <c r="M38" s="1"/>
  <c r="Q38" s="1"/>
  <c r="L37"/>
  <c r="G37"/>
  <c r="N37" s="1"/>
  <c r="E37"/>
  <c r="M37" s="1"/>
  <c r="Q37" s="1"/>
  <c r="S37" s="1"/>
  <c r="L36"/>
  <c r="G36"/>
  <c r="N36" s="1"/>
  <c r="E36"/>
  <c r="M36" s="1"/>
  <c r="Q36" s="1"/>
  <c r="S36" s="1"/>
  <c r="L35"/>
  <c r="G35"/>
  <c r="N35" s="1"/>
  <c r="E35"/>
  <c r="M35" s="1"/>
  <c r="Q35" s="1"/>
  <c r="L34"/>
  <c r="G34"/>
  <c r="N34" s="1"/>
  <c r="E34"/>
  <c r="M34" s="1"/>
  <c r="Q34" s="1"/>
  <c r="L33"/>
  <c r="G33"/>
  <c r="N33" s="1"/>
  <c r="E33"/>
  <c r="M33" s="1"/>
  <c r="Q33" s="1"/>
  <c r="S33" s="1"/>
  <c r="L32"/>
  <c r="G32"/>
  <c r="N32" s="1"/>
  <c r="E32"/>
  <c r="M32" s="1"/>
  <c r="Q32" s="1"/>
  <c r="S32" s="1"/>
  <c r="L31"/>
  <c r="G31"/>
  <c r="N31" s="1"/>
  <c r="E31"/>
  <c r="M31" s="1"/>
  <c r="Q31" s="1"/>
  <c r="L30"/>
  <c r="G30"/>
  <c r="N30" s="1"/>
  <c r="E30"/>
  <c r="M30" s="1"/>
  <c r="Q30" s="1"/>
  <c r="L29"/>
  <c r="G29"/>
  <c r="N29" s="1"/>
  <c r="E29"/>
  <c r="M29" s="1"/>
  <c r="Q29" s="1"/>
  <c r="S29" s="1"/>
  <c r="L28"/>
  <c r="G28"/>
  <c r="N28" s="1"/>
  <c r="E28"/>
  <c r="M28" s="1"/>
  <c r="Q28" s="1"/>
  <c r="S28" s="1"/>
  <c r="L27"/>
  <c r="G27"/>
  <c r="N27" s="1"/>
  <c r="E27"/>
  <c r="M27" s="1"/>
  <c r="Q27" s="1"/>
  <c r="L26"/>
  <c r="G26"/>
  <c r="N26" s="1"/>
  <c r="E26"/>
  <c r="M26" s="1"/>
  <c r="Q26" s="1"/>
  <c r="L25"/>
  <c r="G25"/>
  <c r="N25" s="1"/>
  <c r="E25"/>
  <c r="M25" s="1"/>
  <c r="Q25" s="1"/>
  <c r="S25" s="1"/>
  <c r="L24"/>
  <c r="G24"/>
  <c r="N24" s="1"/>
  <c r="E24"/>
  <c r="M24" s="1"/>
  <c r="Q24" s="1"/>
  <c r="S24" s="1"/>
  <c r="L23"/>
  <c r="G23"/>
  <c r="N23" s="1"/>
  <c r="E23"/>
  <c r="M23" s="1"/>
  <c r="Q23" s="1"/>
  <c r="L22"/>
  <c r="G22"/>
  <c r="N22" s="1"/>
  <c r="E22"/>
  <c r="M22" s="1"/>
  <c r="Q22" s="1"/>
  <c r="L21"/>
  <c r="G21"/>
  <c r="N21" s="1"/>
  <c r="E21"/>
  <c r="M21" s="1"/>
  <c r="Q21" s="1"/>
  <c r="S21" s="1"/>
  <c r="L20"/>
  <c r="G20"/>
  <c r="N20" s="1"/>
  <c r="E20"/>
  <c r="M20" s="1"/>
  <c r="Q20" s="1"/>
  <c r="S20" s="1"/>
  <c r="L19"/>
  <c r="G19"/>
  <c r="N19" s="1"/>
  <c r="E19"/>
  <c r="M19" s="1"/>
  <c r="Q19" s="1"/>
  <c r="L18"/>
  <c r="G18"/>
  <c r="N18" s="1"/>
  <c r="E18"/>
  <c r="M18" s="1"/>
  <c r="Q18" s="1"/>
  <c r="L17"/>
  <c r="G17"/>
  <c r="N17" s="1"/>
  <c r="E17"/>
  <c r="M17" s="1"/>
  <c r="Q17" s="1"/>
  <c r="S17" s="1"/>
  <c r="L16"/>
  <c r="G16"/>
  <c r="N16" s="1"/>
  <c r="E16"/>
  <c r="M16" s="1"/>
  <c r="Q16" s="1"/>
  <c r="S16" s="1"/>
  <c r="L15"/>
  <c r="G15"/>
  <c r="N15" s="1"/>
  <c r="E15"/>
  <c r="M15" s="1"/>
  <c r="Q15" s="1"/>
  <c r="L14"/>
  <c r="G14"/>
  <c r="N14" s="1"/>
  <c r="E14"/>
  <c r="M14" s="1"/>
  <c r="Q14" s="1"/>
  <c r="L13"/>
  <c r="G13"/>
  <c r="N13" s="1"/>
  <c r="E13"/>
  <c r="M13" s="1"/>
  <c r="Q13" s="1"/>
  <c r="S13" s="1"/>
  <c r="L12"/>
  <c r="G12"/>
  <c r="N12" s="1"/>
  <c r="E12"/>
  <c r="M12" s="1"/>
  <c r="Q12" s="1"/>
  <c r="S12" s="1"/>
  <c r="L11"/>
  <c r="G11"/>
  <c r="N11" s="1"/>
  <c r="E11"/>
  <c r="M11" s="1"/>
  <c r="Q11" s="1"/>
  <c r="L10"/>
  <c r="G10"/>
  <c r="N10" s="1"/>
  <c r="E10"/>
  <c r="M10" s="1"/>
  <c r="Q10" s="1"/>
  <c r="L9"/>
  <c r="G9"/>
  <c r="N9" s="1"/>
  <c r="E9"/>
  <c r="M9" s="1"/>
  <c r="Q9" s="1"/>
  <c r="S9" s="1"/>
  <c r="L8"/>
  <c r="G8"/>
  <c r="N8" s="1"/>
  <c r="E8"/>
  <c r="M8" s="1"/>
  <c r="Q8" s="1"/>
  <c r="S8" s="1"/>
  <c r="L7"/>
  <c r="G7"/>
  <c r="N7" s="1"/>
  <c r="E7"/>
  <c r="M7" s="1"/>
  <c r="Q7" s="1"/>
  <c r="L6"/>
  <c r="J6"/>
  <c r="N6" s="1"/>
  <c r="G6"/>
  <c r="E6"/>
  <c r="M6" s="1"/>
  <c r="Q6" s="1"/>
  <c r="J5"/>
  <c r="G5"/>
  <c r="L5" s="1"/>
  <c r="E5"/>
  <c r="M5" s="1"/>
  <c r="Q5" s="1"/>
  <c r="L54" i="7"/>
  <c r="G54"/>
  <c r="N54" s="1"/>
  <c r="E54"/>
  <c r="M54" s="1"/>
  <c r="Q54" s="1"/>
  <c r="L53"/>
  <c r="T53" s="1"/>
  <c r="G53"/>
  <c r="N53" s="1"/>
  <c r="E53"/>
  <c r="M53" s="1"/>
  <c r="Q53" s="1"/>
  <c r="S53" s="1"/>
  <c r="L52"/>
  <c r="G52"/>
  <c r="N52" s="1"/>
  <c r="E52"/>
  <c r="M52" s="1"/>
  <c r="Q52" s="1"/>
  <c r="S52" s="1"/>
  <c r="L51"/>
  <c r="G51"/>
  <c r="N51" s="1"/>
  <c r="E51"/>
  <c r="M51" s="1"/>
  <c r="Q51" s="1"/>
  <c r="S51" s="1"/>
  <c r="L50"/>
  <c r="G50"/>
  <c r="N50" s="1"/>
  <c r="E50"/>
  <c r="M50" s="1"/>
  <c r="Q50" s="1"/>
  <c r="L49"/>
  <c r="T49" s="1"/>
  <c r="G49"/>
  <c r="N49" s="1"/>
  <c r="E49"/>
  <c r="M49" s="1"/>
  <c r="Q49" s="1"/>
  <c r="S49" s="1"/>
  <c r="L48"/>
  <c r="G48"/>
  <c r="N48" s="1"/>
  <c r="E48"/>
  <c r="M48" s="1"/>
  <c r="Q48" s="1"/>
  <c r="S48" s="1"/>
  <c r="L47"/>
  <c r="G47"/>
  <c r="N47" s="1"/>
  <c r="E47"/>
  <c r="M47" s="1"/>
  <c r="Q47" s="1"/>
  <c r="S47" s="1"/>
  <c r="L46"/>
  <c r="G46"/>
  <c r="N46" s="1"/>
  <c r="E46"/>
  <c r="M46" s="1"/>
  <c r="Q46" s="1"/>
  <c r="L45"/>
  <c r="T45" s="1"/>
  <c r="G45"/>
  <c r="N45" s="1"/>
  <c r="E45"/>
  <c r="M45" s="1"/>
  <c r="Q45" s="1"/>
  <c r="S45" s="1"/>
  <c r="L44"/>
  <c r="G44"/>
  <c r="N44" s="1"/>
  <c r="E44"/>
  <c r="M44" s="1"/>
  <c r="Q44" s="1"/>
  <c r="S44" s="1"/>
  <c r="L43"/>
  <c r="G43"/>
  <c r="N43" s="1"/>
  <c r="E43"/>
  <c r="M43" s="1"/>
  <c r="Q43" s="1"/>
  <c r="S43" s="1"/>
  <c r="L42"/>
  <c r="G42"/>
  <c r="N42" s="1"/>
  <c r="E42"/>
  <c r="M42" s="1"/>
  <c r="Q42" s="1"/>
  <c r="L41"/>
  <c r="T41" s="1"/>
  <c r="G41"/>
  <c r="N41" s="1"/>
  <c r="E41"/>
  <c r="M41" s="1"/>
  <c r="Q41" s="1"/>
  <c r="S41" s="1"/>
  <c r="L40"/>
  <c r="G40"/>
  <c r="N40" s="1"/>
  <c r="E40"/>
  <c r="M40" s="1"/>
  <c r="Q40" s="1"/>
  <c r="S40" s="1"/>
  <c r="L39"/>
  <c r="G39"/>
  <c r="N39" s="1"/>
  <c r="E39"/>
  <c r="M39" s="1"/>
  <c r="Q39" s="1"/>
  <c r="S39" s="1"/>
  <c r="L38"/>
  <c r="G38"/>
  <c r="N38" s="1"/>
  <c r="E38"/>
  <c r="M38" s="1"/>
  <c r="Q38" s="1"/>
  <c r="L37"/>
  <c r="T37" s="1"/>
  <c r="G37"/>
  <c r="N37" s="1"/>
  <c r="E37"/>
  <c r="M37" s="1"/>
  <c r="Q37" s="1"/>
  <c r="S37" s="1"/>
  <c r="L36"/>
  <c r="G36"/>
  <c r="N36" s="1"/>
  <c r="E36"/>
  <c r="M36" s="1"/>
  <c r="Q36" s="1"/>
  <c r="S36" s="1"/>
  <c r="L35"/>
  <c r="G35"/>
  <c r="N35" s="1"/>
  <c r="E35"/>
  <c r="M35" s="1"/>
  <c r="Q35" s="1"/>
  <c r="S35" s="1"/>
  <c r="L34"/>
  <c r="G34"/>
  <c r="N34" s="1"/>
  <c r="E34"/>
  <c r="M34" s="1"/>
  <c r="Q34" s="1"/>
  <c r="L33"/>
  <c r="T33" s="1"/>
  <c r="G33"/>
  <c r="N33" s="1"/>
  <c r="E33"/>
  <c r="M33" s="1"/>
  <c r="Q33" s="1"/>
  <c r="S33" s="1"/>
  <c r="L32"/>
  <c r="G32"/>
  <c r="N32" s="1"/>
  <c r="E32"/>
  <c r="M32" s="1"/>
  <c r="Q32" s="1"/>
  <c r="S32" s="1"/>
  <c r="L31"/>
  <c r="G31"/>
  <c r="N31" s="1"/>
  <c r="E31"/>
  <c r="M31" s="1"/>
  <c r="Q31" s="1"/>
  <c r="S31" s="1"/>
  <c r="L30"/>
  <c r="G30"/>
  <c r="N30" s="1"/>
  <c r="E30"/>
  <c r="M30" s="1"/>
  <c r="Q30" s="1"/>
  <c r="L29"/>
  <c r="T29" s="1"/>
  <c r="G29"/>
  <c r="N29" s="1"/>
  <c r="E29"/>
  <c r="M29" s="1"/>
  <c r="Q29" s="1"/>
  <c r="S29" s="1"/>
  <c r="L28"/>
  <c r="G28"/>
  <c r="N28" s="1"/>
  <c r="E28"/>
  <c r="M28" s="1"/>
  <c r="Q28" s="1"/>
  <c r="S28" s="1"/>
  <c r="L27"/>
  <c r="G27"/>
  <c r="N27" s="1"/>
  <c r="E27"/>
  <c r="M27" s="1"/>
  <c r="Q27" s="1"/>
  <c r="S27" s="1"/>
  <c r="L26"/>
  <c r="G26"/>
  <c r="N26" s="1"/>
  <c r="E26"/>
  <c r="M26" s="1"/>
  <c r="Q26" s="1"/>
  <c r="L25"/>
  <c r="T25" s="1"/>
  <c r="G25"/>
  <c r="N25" s="1"/>
  <c r="E25"/>
  <c r="M25" s="1"/>
  <c r="Q25" s="1"/>
  <c r="S25" s="1"/>
  <c r="L24"/>
  <c r="G24"/>
  <c r="N24" s="1"/>
  <c r="E24"/>
  <c r="M24" s="1"/>
  <c r="Q24" s="1"/>
  <c r="S24" s="1"/>
  <c r="L23"/>
  <c r="G23"/>
  <c r="N23" s="1"/>
  <c r="E23"/>
  <c r="M23" s="1"/>
  <c r="Q23" s="1"/>
  <c r="S23" s="1"/>
  <c r="L22"/>
  <c r="G22"/>
  <c r="N22" s="1"/>
  <c r="E22"/>
  <c r="M22" s="1"/>
  <c r="Q22" s="1"/>
  <c r="L21"/>
  <c r="T21" s="1"/>
  <c r="G21"/>
  <c r="N21" s="1"/>
  <c r="E21"/>
  <c r="M21" s="1"/>
  <c r="Q21" s="1"/>
  <c r="S21" s="1"/>
  <c r="L20"/>
  <c r="G20"/>
  <c r="N20" s="1"/>
  <c r="E20"/>
  <c r="M20" s="1"/>
  <c r="Q20" s="1"/>
  <c r="S20" s="1"/>
  <c r="L19"/>
  <c r="G19"/>
  <c r="N19" s="1"/>
  <c r="E19"/>
  <c r="M19" s="1"/>
  <c r="Q19" s="1"/>
  <c r="S19" s="1"/>
  <c r="L18"/>
  <c r="G18"/>
  <c r="N18" s="1"/>
  <c r="E18"/>
  <c r="M18" s="1"/>
  <c r="Q18" s="1"/>
  <c r="L17"/>
  <c r="T17" s="1"/>
  <c r="G17"/>
  <c r="N17" s="1"/>
  <c r="E17"/>
  <c r="M17" s="1"/>
  <c r="Q17" s="1"/>
  <c r="S17" s="1"/>
  <c r="L16"/>
  <c r="G16"/>
  <c r="N16" s="1"/>
  <c r="E16"/>
  <c r="M16" s="1"/>
  <c r="Q16" s="1"/>
  <c r="S16" s="1"/>
  <c r="L15"/>
  <c r="G15"/>
  <c r="N15" s="1"/>
  <c r="E15"/>
  <c r="M15" s="1"/>
  <c r="Q15" s="1"/>
  <c r="S15" s="1"/>
  <c r="L14"/>
  <c r="G14"/>
  <c r="N14" s="1"/>
  <c r="E14"/>
  <c r="M14" s="1"/>
  <c r="Q14" s="1"/>
  <c r="L13"/>
  <c r="T13" s="1"/>
  <c r="G13"/>
  <c r="N13" s="1"/>
  <c r="E13"/>
  <c r="M13" s="1"/>
  <c r="Q13" s="1"/>
  <c r="S13" s="1"/>
  <c r="L12"/>
  <c r="G12"/>
  <c r="N12" s="1"/>
  <c r="E12"/>
  <c r="M12" s="1"/>
  <c r="Q12" s="1"/>
  <c r="S12" s="1"/>
  <c r="L11"/>
  <c r="G11"/>
  <c r="N11" s="1"/>
  <c r="E11"/>
  <c r="M11" s="1"/>
  <c r="Q11" s="1"/>
  <c r="S11" s="1"/>
  <c r="L10"/>
  <c r="G10"/>
  <c r="N10" s="1"/>
  <c r="E10"/>
  <c r="M10" s="1"/>
  <c r="Q10" s="1"/>
  <c r="L9"/>
  <c r="T9" s="1"/>
  <c r="G9"/>
  <c r="N9" s="1"/>
  <c r="E9"/>
  <c r="M9" s="1"/>
  <c r="Q9" s="1"/>
  <c r="S9" s="1"/>
  <c r="L8"/>
  <c r="G8"/>
  <c r="N8" s="1"/>
  <c r="E8"/>
  <c r="M8" s="1"/>
  <c r="Q8" s="1"/>
  <c r="S8" s="1"/>
  <c r="L7"/>
  <c r="G7"/>
  <c r="N7" s="1"/>
  <c r="E7"/>
  <c r="M7" s="1"/>
  <c r="Q7" s="1"/>
  <c r="S7" s="1"/>
  <c r="L6"/>
  <c r="J6"/>
  <c r="N6" s="1"/>
  <c r="G6"/>
  <c r="E6"/>
  <c r="M6" s="1"/>
  <c r="Q6" s="1"/>
  <c r="S6" s="1"/>
  <c r="J5"/>
  <c r="G5"/>
  <c r="L5" s="1"/>
  <c r="E5"/>
  <c r="M5" s="1"/>
  <c r="Q5" s="1"/>
  <c r="M54" i="6"/>
  <c r="Q54" s="1"/>
  <c r="L54"/>
  <c r="G54"/>
  <c r="E54"/>
  <c r="N54" s="1"/>
  <c r="M53"/>
  <c r="Q53" s="1"/>
  <c r="S53" s="1"/>
  <c r="T53" s="1"/>
  <c r="L53"/>
  <c r="G53"/>
  <c r="E53"/>
  <c r="N53" s="1"/>
  <c r="M52"/>
  <c r="Q52" s="1"/>
  <c r="L52"/>
  <c r="G52"/>
  <c r="E52"/>
  <c r="N52" s="1"/>
  <c r="M51"/>
  <c r="Q51" s="1"/>
  <c r="L51"/>
  <c r="G51"/>
  <c r="E51"/>
  <c r="N51" s="1"/>
  <c r="M50"/>
  <c r="Q50" s="1"/>
  <c r="L50"/>
  <c r="G50"/>
  <c r="E50"/>
  <c r="N50" s="1"/>
  <c r="M49"/>
  <c r="Q49" s="1"/>
  <c r="S49" s="1"/>
  <c r="T49" s="1"/>
  <c r="L49"/>
  <c r="G49"/>
  <c r="E49"/>
  <c r="N49" s="1"/>
  <c r="M48"/>
  <c r="Q48" s="1"/>
  <c r="L48"/>
  <c r="G48"/>
  <c r="E48"/>
  <c r="N48" s="1"/>
  <c r="M47"/>
  <c r="Q47" s="1"/>
  <c r="L47"/>
  <c r="G47"/>
  <c r="E47"/>
  <c r="N47" s="1"/>
  <c r="M46"/>
  <c r="Q46" s="1"/>
  <c r="L46"/>
  <c r="G46"/>
  <c r="E46"/>
  <c r="N46" s="1"/>
  <c r="M45"/>
  <c r="Q45" s="1"/>
  <c r="S45" s="1"/>
  <c r="T45" s="1"/>
  <c r="L45"/>
  <c r="G45"/>
  <c r="E45"/>
  <c r="N45" s="1"/>
  <c r="M44"/>
  <c r="Q44" s="1"/>
  <c r="L44"/>
  <c r="G44"/>
  <c r="E44"/>
  <c r="N44" s="1"/>
  <c r="M43"/>
  <c r="Q43" s="1"/>
  <c r="L43"/>
  <c r="G43"/>
  <c r="E43"/>
  <c r="N43" s="1"/>
  <c r="M42"/>
  <c r="Q42" s="1"/>
  <c r="L42"/>
  <c r="G42"/>
  <c r="E42"/>
  <c r="N42" s="1"/>
  <c r="M41"/>
  <c r="Q41" s="1"/>
  <c r="S41" s="1"/>
  <c r="T41" s="1"/>
  <c r="L41"/>
  <c r="G41"/>
  <c r="E41"/>
  <c r="N41" s="1"/>
  <c r="M40"/>
  <c r="Q40" s="1"/>
  <c r="L40"/>
  <c r="G40"/>
  <c r="E40"/>
  <c r="N40" s="1"/>
  <c r="M39"/>
  <c r="Q39" s="1"/>
  <c r="L39"/>
  <c r="G39"/>
  <c r="E39"/>
  <c r="N39" s="1"/>
  <c r="M38"/>
  <c r="Q38" s="1"/>
  <c r="L38"/>
  <c r="G38"/>
  <c r="E38"/>
  <c r="N38" s="1"/>
  <c r="M37"/>
  <c r="Q37" s="1"/>
  <c r="S37" s="1"/>
  <c r="T37" s="1"/>
  <c r="L37"/>
  <c r="G37"/>
  <c r="E37"/>
  <c r="N37" s="1"/>
  <c r="M36"/>
  <c r="Q36" s="1"/>
  <c r="L36"/>
  <c r="G36"/>
  <c r="E36"/>
  <c r="N36" s="1"/>
  <c r="M35"/>
  <c r="Q35" s="1"/>
  <c r="L35"/>
  <c r="G35"/>
  <c r="E35"/>
  <c r="N35" s="1"/>
  <c r="M34"/>
  <c r="Q34" s="1"/>
  <c r="L34"/>
  <c r="G34"/>
  <c r="E34"/>
  <c r="N34" s="1"/>
  <c r="M33"/>
  <c r="Q33" s="1"/>
  <c r="S33" s="1"/>
  <c r="T33" s="1"/>
  <c r="L33"/>
  <c r="G33"/>
  <c r="E33"/>
  <c r="N33" s="1"/>
  <c r="M32"/>
  <c r="Q32" s="1"/>
  <c r="L32"/>
  <c r="G32"/>
  <c r="E32"/>
  <c r="N32" s="1"/>
  <c r="M31"/>
  <c r="Q31" s="1"/>
  <c r="L31"/>
  <c r="G31"/>
  <c r="E31"/>
  <c r="N31" s="1"/>
  <c r="M30"/>
  <c r="Q30" s="1"/>
  <c r="L30"/>
  <c r="G30"/>
  <c r="E30"/>
  <c r="N30" s="1"/>
  <c r="M29"/>
  <c r="Q29" s="1"/>
  <c r="S29" s="1"/>
  <c r="T29" s="1"/>
  <c r="L29"/>
  <c r="G29"/>
  <c r="E29"/>
  <c r="N29" s="1"/>
  <c r="M28"/>
  <c r="Q28" s="1"/>
  <c r="L28"/>
  <c r="G28"/>
  <c r="E28"/>
  <c r="N28" s="1"/>
  <c r="M27"/>
  <c r="Q27" s="1"/>
  <c r="L27"/>
  <c r="G27"/>
  <c r="E27"/>
  <c r="N27" s="1"/>
  <c r="M26"/>
  <c r="Q26" s="1"/>
  <c r="L26"/>
  <c r="G26"/>
  <c r="E26"/>
  <c r="N26" s="1"/>
  <c r="M25"/>
  <c r="Q25" s="1"/>
  <c r="S25" s="1"/>
  <c r="T25" s="1"/>
  <c r="L25"/>
  <c r="G25"/>
  <c r="E25"/>
  <c r="N25" s="1"/>
  <c r="M24"/>
  <c r="Q24" s="1"/>
  <c r="L24"/>
  <c r="G24"/>
  <c r="E24"/>
  <c r="N24" s="1"/>
  <c r="M23"/>
  <c r="Q23" s="1"/>
  <c r="L23"/>
  <c r="G23"/>
  <c r="E23"/>
  <c r="N23" s="1"/>
  <c r="M22"/>
  <c r="Q22" s="1"/>
  <c r="L22"/>
  <c r="G22"/>
  <c r="E22"/>
  <c r="N22" s="1"/>
  <c r="M21"/>
  <c r="Q21" s="1"/>
  <c r="S21" s="1"/>
  <c r="T21" s="1"/>
  <c r="L21"/>
  <c r="G21"/>
  <c r="E21"/>
  <c r="N21" s="1"/>
  <c r="M20"/>
  <c r="Q20" s="1"/>
  <c r="L20"/>
  <c r="G20"/>
  <c r="E20"/>
  <c r="N20" s="1"/>
  <c r="M19"/>
  <c r="Q19" s="1"/>
  <c r="L19"/>
  <c r="G19"/>
  <c r="E19"/>
  <c r="N19" s="1"/>
  <c r="M18"/>
  <c r="Q18" s="1"/>
  <c r="L18"/>
  <c r="G18"/>
  <c r="E18"/>
  <c r="N18" s="1"/>
  <c r="M17"/>
  <c r="Q17" s="1"/>
  <c r="S17" s="1"/>
  <c r="T17" s="1"/>
  <c r="L17"/>
  <c r="G17"/>
  <c r="E17"/>
  <c r="N17" s="1"/>
  <c r="M16"/>
  <c r="Q16" s="1"/>
  <c r="L16"/>
  <c r="G16"/>
  <c r="E16"/>
  <c r="N16" s="1"/>
  <c r="M15"/>
  <c r="Q15" s="1"/>
  <c r="L15"/>
  <c r="G15"/>
  <c r="E15"/>
  <c r="N15" s="1"/>
  <c r="M14"/>
  <c r="Q14" s="1"/>
  <c r="L14"/>
  <c r="G14"/>
  <c r="E14"/>
  <c r="N14" s="1"/>
  <c r="M13"/>
  <c r="Q13" s="1"/>
  <c r="S13" s="1"/>
  <c r="T13" s="1"/>
  <c r="L13"/>
  <c r="G13"/>
  <c r="E13"/>
  <c r="N13" s="1"/>
  <c r="M12"/>
  <c r="Q12" s="1"/>
  <c r="L12"/>
  <c r="G12"/>
  <c r="E12"/>
  <c r="N12" s="1"/>
  <c r="M11"/>
  <c r="Q11" s="1"/>
  <c r="L11"/>
  <c r="G11"/>
  <c r="E11"/>
  <c r="N11" s="1"/>
  <c r="M10"/>
  <c r="Q10" s="1"/>
  <c r="L10"/>
  <c r="G10"/>
  <c r="E10"/>
  <c r="N10" s="1"/>
  <c r="M9"/>
  <c r="Q9" s="1"/>
  <c r="S9" s="1"/>
  <c r="T9" s="1"/>
  <c r="L9"/>
  <c r="G9"/>
  <c r="E9"/>
  <c r="N9" s="1"/>
  <c r="M8"/>
  <c r="Q8" s="1"/>
  <c r="L8"/>
  <c r="G8"/>
  <c r="E8"/>
  <c r="N8" s="1"/>
  <c r="M7"/>
  <c r="Q7" s="1"/>
  <c r="L7"/>
  <c r="G7"/>
  <c r="E7"/>
  <c r="N7" s="1"/>
  <c r="J6"/>
  <c r="G6"/>
  <c r="N6" s="1"/>
  <c r="E6"/>
  <c r="L6" s="1"/>
  <c r="J5"/>
  <c r="L5" s="1"/>
  <c r="G5"/>
  <c r="E5"/>
  <c r="M5" s="1"/>
  <c r="Q5" s="1"/>
  <c r="L54" i="5"/>
  <c r="G54"/>
  <c r="N54" s="1"/>
  <c r="E54"/>
  <c r="M54" s="1"/>
  <c r="Q54" s="1"/>
  <c r="S54" s="1"/>
  <c r="L53"/>
  <c r="G53"/>
  <c r="N53" s="1"/>
  <c r="E53"/>
  <c r="M53" s="1"/>
  <c r="Q53" s="1"/>
  <c r="S53" s="1"/>
  <c r="L52"/>
  <c r="G52"/>
  <c r="N52" s="1"/>
  <c r="E52"/>
  <c r="M52" s="1"/>
  <c r="Q52" s="1"/>
  <c r="L51"/>
  <c r="G51"/>
  <c r="N51" s="1"/>
  <c r="E51"/>
  <c r="M51" s="1"/>
  <c r="Q51" s="1"/>
  <c r="L50"/>
  <c r="G50"/>
  <c r="N50" s="1"/>
  <c r="E50"/>
  <c r="M50" s="1"/>
  <c r="Q50" s="1"/>
  <c r="S50" s="1"/>
  <c r="L49"/>
  <c r="G49"/>
  <c r="N49" s="1"/>
  <c r="E49"/>
  <c r="M49" s="1"/>
  <c r="Q49" s="1"/>
  <c r="S49" s="1"/>
  <c r="L48"/>
  <c r="G48"/>
  <c r="N48" s="1"/>
  <c r="E48"/>
  <c r="M48" s="1"/>
  <c r="Q48" s="1"/>
  <c r="L47"/>
  <c r="G47"/>
  <c r="N47" s="1"/>
  <c r="E47"/>
  <c r="M47" s="1"/>
  <c r="Q47" s="1"/>
  <c r="L46"/>
  <c r="G46"/>
  <c r="N46" s="1"/>
  <c r="E46"/>
  <c r="M46" s="1"/>
  <c r="Q46" s="1"/>
  <c r="S46" s="1"/>
  <c r="L45"/>
  <c r="G45"/>
  <c r="N45" s="1"/>
  <c r="E45"/>
  <c r="M45" s="1"/>
  <c r="Q45" s="1"/>
  <c r="S45" s="1"/>
  <c r="L44"/>
  <c r="G44"/>
  <c r="N44" s="1"/>
  <c r="E44"/>
  <c r="M44" s="1"/>
  <c r="Q44" s="1"/>
  <c r="L43"/>
  <c r="G43"/>
  <c r="N43" s="1"/>
  <c r="E43"/>
  <c r="M43" s="1"/>
  <c r="Q43" s="1"/>
  <c r="L42"/>
  <c r="G42"/>
  <c r="N42" s="1"/>
  <c r="E42"/>
  <c r="M42" s="1"/>
  <c r="Q42" s="1"/>
  <c r="S42" s="1"/>
  <c r="L41"/>
  <c r="G41"/>
  <c r="N41" s="1"/>
  <c r="E41"/>
  <c r="M41" s="1"/>
  <c r="Q41" s="1"/>
  <c r="S41" s="1"/>
  <c r="L40"/>
  <c r="G40"/>
  <c r="N40" s="1"/>
  <c r="E40"/>
  <c r="M40" s="1"/>
  <c r="Q40" s="1"/>
  <c r="L39"/>
  <c r="G39"/>
  <c r="N39" s="1"/>
  <c r="E39"/>
  <c r="M39" s="1"/>
  <c r="Q39" s="1"/>
  <c r="L38"/>
  <c r="G38"/>
  <c r="N38" s="1"/>
  <c r="E38"/>
  <c r="M38" s="1"/>
  <c r="Q38" s="1"/>
  <c r="S38" s="1"/>
  <c r="L37"/>
  <c r="G37"/>
  <c r="N37" s="1"/>
  <c r="E37"/>
  <c r="M37" s="1"/>
  <c r="Q37" s="1"/>
  <c r="S37" s="1"/>
  <c r="L36"/>
  <c r="G36"/>
  <c r="N36" s="1"/>
  <c r="E36"/>
  <c r="M36" s="1"/>
  <c r="Q36" s="1"/>
  <c r="L35"/>
  <c r="G35"/>
  <c r="N35" s="1"/>
  <c r="E35"/>
  <c r="M35" s="1"/>
  <c r="Q35" s="1"/>
  <c r="L34"/>
  <c r="G34"/>
  <c r="N34" s="1"/>
  <c r="E34"/>
  <c r="M34" s="1"/>
  <c r="Q34" s="1"/>
  <c r="S34" s="1"/>
  <c r="L33"/>
  <c r="G33"/>
  <c r="N33" s="1"/>
  <c r="E33"/>
  <c r="M33" s="1"/>
  <c r="Q33" s="1"/>
  <c r="S33" s="1"/>
  <c r="L32"/>
  <c r="G32"/>
  <c r="N32" s="1"/>
  <c r="E32"/>
  <c r="M32" s="1"/>
  <c r="Q32" s="1"/>
  <c r="L31"/>
  <c r="G31"/>
  <c r="N31" s="1"/>
  <c r="E31"/>
  <c r="M31" s="1"/>
  <c r="Q31" s="1"/>
  <c r="L30"/>
  <c r="G30"/>
  <c r="N30" s="1"/>
  <c r="E30"/>
  <c r="M30" s="1"/>
  <c r="Q30" s="1"/>
  <c r="S30" s="1"/>
  <c r="L29"/>
  <c r="G29"/>
  <c r="N29" s="1"/>
  <c r="E29"/>
  <c r="M29" s="1"/>
  <c r="Q29" s="1"/>
  <c r="S29" s="1"/>
  <c r="L28"/>
  <c r="G28"/>
  <c r="N28" s="1"/>
  <c r="E28"/>
  <c r="M28" s="1"/>
  <c r="Q28" s="1"/>
  <c r="L27"/>
  <c r="G27"/>
  <c r="N27" s="1"/>
  <c r="E27"/>
  <c r="M27" s="1"/>
  <c r="Q27" s="1"/>
  <c r="L26"/>
  <c r="G26"/>
  <c r="N26" s="1"/>
  <c r="E26"/>
  <c r="M26" s="1"/>
  <c r="Q26" s="1"/>
  <c r="S26" s="1"/>
  <c r="L25"/>
  <c r="G25"/>
  <c r="N25" s="1"/>
  <c r="E25"/>
  <c r="M25" s="1"/>
  <c r="Q25" s="1"/>
  <c r="S25" s="1"/>
  <c r="L24"/>
  <c r="G24"/>
  <c r="N24" s="1"/>
  <c r="E24"/>
  <c r="M24" s="1"/>
  <c r="Q24" s="1"/>
  <c r="L23"/>
  <c r="G23"/>
  <c r="N23" s="1"/>
  <c r="E23"/>
  <c r="M23" s="1"/>
  <c r="Q23" s="1"/>
  <c r="L22"/>
  <c r="G22"/>
  <c r="N22" s="1"/>
  <c r="E22"/>
  <c r="M22" s="1"/>
  <c r="Q22" s="1"/>
  <c r="S22" s="1"/>
  <c r="L21"/>
  <c r="G21"/>
  <c r="N21" s="1"/>
  <c r="E21"/>
  <c r="M21" s="1"/>
  <c r="Q21" s="1"/>
  <c r="S21" s="1"/>
  <c r="L20"/>
  <c r="G20"/>
  <c r="N20" s="1"/>
  <c r="E20"/>
  <c r="M20" s="1"/>
  <c r="Q20" s="1"/>
  <c r="L19"/>
  <c r="G19"/>
  <c r="N19" s="1"/>
  <c r="E19"/>
  <c r="M19" s="1"/>
  <c r="Q19" s="1"/>
  <c r="L18"/>
  <c r="G18"/>
  <c r="N18" s="1"/>
  <c r="E18"/>
  <c r="M18" s="1"/>
  <c r="Q18" s="1"/>
  <c r="S18" s="1"/>
  <c r="L17"/>
  <c r="G17"/>
  <c r="N17" s="1"/>
  <c r="E17"/>
  <c r="M17" s="1"/>
  <c r="Q17" s="1"/>
  <c r="S17" s="1"/>
  <c r="L16"/>
  <c r="G16"/>
  <c r="N16" s="1"/>
  <c r="E16"/>
  <c r="M16" s="1"/>
  <c r="Q16" s="1"/>
  <c r="L15"/>
  <c r="G15"/>
  <c r="N15" s="1"/>
  <c r="E15"/>
  <c r="M15" s="1"/>
  <c r="Q15" s="1"/>
  <c r="L14"/>
  <c r="G14"/>
  <c r="N14" s="1"/>
  <c r="E14"/>
  <c r="M14" s="1"/>
  <c r="Q14" s="1"/>
  <c r="S14" s="1"/>
  <c r="L13"/>
  <c r="G13"/>
  <c r="N13" s="1"/>
  <c r="E13"/>
  <c r="M13" s="1"/>
  <c r="Q13" s="1"/>
  <c r="S13" s="1"/>
  <c r="L12"/>
  <c r="G12"/>
  <c r="N12" s="1"/>
  <c r="E12"/>
  <c r="M12" s="1"/>
  <c r="Q12" s="1"/>
  <c r="L11"/>
  <c r="G11"/>
  <c r="N11" s="1"/>
  <c r="E11"/>
  <c r="M11" s="1"/>
  <c r="Q11" s="1"/>
  <c r="L10"/>
  <c r="G10"/>
  <c r="N10" s="1"/>
  <c r="E10"/>
  <c r="M10" s="1"/>
  <c r="Q10" s="1"/>
  <c r="S10" s="1"/>
  <c r="L9"/>
  <c r="G9"/>
  <c r="N9" s="1"/>
  <c r="E9"/>
  <c r="M9" s="1"/>
  <c r="Q9" s="1"/>
  <c r="S9" s="1"/>
  <c r="L8"/>
  <c r="G8"/>
  <c r="N8" s="1"/>
  <c r="E8"/>
  <c r="M8" s="1"/>
  <c r="Q8" s="1"/>
  <c r="L7"/>
  <c r="G7"/>
  <c r="N7" s="1"/>
  <c r="E7"/>
  <c r="M7" s="1"/>
  <c r="Q7" s="1"/>
  <c r="L6"/>
  <c r="T6" s="1"/>
  <c r="J6"/>
  <c r="N6" s="1"/>
  <c r="G6"/>
  <c r="E6"/>
  <c r="M6" s="1"/>
  <c r="Q6" s="1"/>
  <c r="S6" s="1"/>
  <c r="J5"/>
  <c r="G5"/>
  <c r="L5" s="1"/>
  <c r="E5"/>
  <c r="M5" s="1"/>
  <c r="Q5" s="1"/>
  <c r="L54" i="4"/>
  <c r="G54"/>
  <c r="N54" s="1"/>
  <c r="E54"/>
  <c r="M54" s="1"/>
  <c r="Q54" s="1"/>
  <c r="S54" s="1"/>
  <c r="L53"/>
  <c r="G53"/>
  <c r="N53" s="1"/>
  <c r="E53"/>
  <c r="M53" s="1"/>
  <c r="Q53" s="1"/>
  <c r="S53" s="1"/>
  <c r="L52"/>
  <c r="G52"/>
  <c r="N52" s="1"/>
  <c r="E52"/>
  <c r="M52" s="1"/>
  <c r="Q52" s="1"/>
  <c r="S52" s="1"/>
  <c r="L51"/>
  <c r="G51"/>
  <c r="N51" s="1"/>
  <c r="E51"/>
  <c r="M51" s="1"/>
  <c r="Q51" s="1"/>
  <c r="S51" s="1"/>
  <c r="L50"/>
  <c r="G50"/>
  <c r="N50" s="1"/>
  <c r="E50"/>
  <c r="M50" s="1"/>
  <c r="Q50" s="1"/>
  <c r="S50" s="1"/>
  <c r="L49"/>
  <c r="G49"/>
  <c r="N49" s="1"/>
  <c r="E49"/>
  <c r="M49" s="1"/>
  <c r="Q49" s="1"/>
  <c r="S49" s="1"/>
  <c r="L48"/>
  <c r="G48"/>
  <c r="N48" s="1"/>
  <c r="E48"/>
  <c r="M48" s="1"/>
  <c r="Q48" s="1"/>
  <c r="S48" s="1"/>
  <c r="L47"/>
  <c r="G47"/>
  <c r="N47" s="1"/>
  <c r="E47"/>
  <c r="M47" s="1"/>
  <c r="Q47" s="1"/>
  <c r="S47" s="1"/>
  <c r="L46"/>
  <c r="G46"/>
  <c r="N46" s="1"/>
  <c r="E46"/>
  <c r="M46" s="1"/>
  <c r="Q46" s="1"/>
  <c r="S46" s="1"/>
  <c r="L45"/>
  <c r="G45"/>
  <c r="N45" s="1"/>
  <c r="E45"/>
  <c r="M45" s="1"/>
  <c r="Q45" s="1"/>
  <c r="S45" s="1"/>
  <c r="L44"/>
  <c r="G44"/>
  <c r="N44" s="1"/>
  <c r="E44"/>
  <c r="M44" s="1"/>
  <c r="Q44" s="1"/>
  <c r="S44" s="1"/>
  <c r="L43"/>
  <c r="G43"/>
  <c r="N43" s="1"/>
  <c r="E43"/>
  <c r="M43" s="1"/>
  <c r="Q43" s="1"/>
  <c r="S43" s="1"/>
  <c r="L42"/>
  <c r="G42"/>
  <c r="N42" s="1"/>
  <c r="E42"/>
  <c r="M42" s="1"/>
  <c r="Q42" s="1"/>
  <c r="S42" s="1"/>
  <c r="L41"/>
  <c r="G41"/>
  <c r="N41" s="1"/>
  <c r="E41"/>
  <c r="M41" s="1"/>
  <c r="Q41" s="1"/>
  <c r="S41" s="1"/>
  <c r="L40"/>
  <c r="G40"/>
  <c r="N40" s="1"/>
  <c r="E40"/>
  <c r="M40" s="1"/>
  <c r="Q40" s="1"/>
  <c r="S40" s="1"/>
  <c r="L39"/>
  <c r="G39"/>
  <c r="N39" s="1"/>
  <c r="E39"/>
  <c r="M39" s="1"/>
  <c r="Q39" s="1"/>
  <c r="S39" s="1"/>
  <c r="L38"/>
  <c r="G38"/>
  <c r="N38" s="1"/>
  <c r="E38"/>
  <c r="M38" s="1"/>
  <c r="Q38" s="1"/>
  <c r="S38" s="1"/>
  <c r="L37"/>
  <c r="G37"/>
  <c r="N37" s="1"/>
  <c r="E37"/>
  <c r="M37" s="1"/>
  <c r="Q37" s="1"/>
  <c r="S37" s="1"/>
  <c r="L36"/>
  <c r="G36"/>
  <c r="N36" s="1"/>
  <c r="E36"/>
  <c r="M36" s="1"/>
  <c r="Q36" s="1"/>
  <c r="S36" s="1"/>
  <c r="L35"/>
  <c r="G35"/>
  <c r="N35" s="1"/>
  <c r="E35"/>
  <c r="M35" s="1"/>
  <c r="Q35" s="1"/>
  <c r="S35" s="1"/>
  <c r="L34"/>
  <c r="G34"/>
  <c r="N34" s="1"/>
  <c r="E34"/>
  <c r="M34" s="1"/>
  <c r="Q34" s="1"/>
  <c r="S34" s="1"/>
  <c r="L33"/>
  <c r="G33"/>
  <c r="N33" s="1"/>
  <c r="E33"/>
  <c r="M33" s="1"/>
  <c r="Q33" s="1"/>
  <c r="S33" s="1"/>
  <c r="L32"/>
  <c r="G32"/>
  <c r="N32" s="1"/>
  <c r="E32"/>
  <c r="M32" s="1"/>
  <c r="Q32" s="1"/>
  <c r="S32" s="1"/>
  <c r="L31"/>
  <c r="G31"/>
  <c r="N31" s="1"/>
  <c r="E31"/>
  <c r="M31" s="1"/>
  <c r="Q31" s="1"/>
  <c r="S31" s="1"/>
  <c r="L30"/>
  <c r="G30"/>
  <c r="N30" s="1"/>
  <c r="E30"/>
  <c r="M30" s="1"/>
  <c r="Q30" s="1"/>
  <c r="S30" s="1"/>
  <c r="L29"/>
  <c r="G29"/>
  <c r="N29" s="1"/>
  <c r="E29"/>
  <c r="M29" s="1"/>
  <c r="Q29" s="1"/>
  <c r="S29" s="1"/>
  <c r="L28"/>
  <c r="G28"/>
  <c r="N28" s="1"/>
  <c r="E28"/>
  <c r="M28" s="1"/>
  <c r="Q28" s="1"/>
  <c r="S28" s="1"/>
  <c r="L27"/>
  <c r="G27"/>
  <c r="N27" s="1"/>
  <c r="E27"/>
  <c r="M27" s="1"/>
  <c r="Q27" s="1"/>
  <c r="S27" s="1"/>
  <c r="L26"/>
  <c r="G26"/>
  <c r="N26" s="1"/>
  <c r="E26"/>
  <c r="M26" s="1"/>
  <c r="Q26" s="1"/>
  <c r="S26" s="1"/>
  <c r="L25"/>
  <c r="G25"/>
  <c r="N25" s="1"/>
  <c r="E25"/>
  <c r="M25" s="1"/>
  <c r="Q25" s="1"/>
  <c r="S25" s="1"/>
  <c r="L24"/>
  <c r="G24"/>
  <c r="N24" s="1"/>
  <c r="E24"/>
  <c r="M24" s="1"/>
  <c r="Q24" s="1"/>
  <c r="S24" s="1"/>
  <c r="L23"/>
  <c r="G23"/>
  <c r="N23" s="1"/>
  <c r="E23"/>
  <c r="M23" s="1"/>
  <c r="Q23" s="1"/>
  <c r="S23" s="1"/>
  <c r="L22"/>
  <c r="G22"/>
  <c r="N22" s="1"/>
  <c r="E22"/>
  <c r="M22" s="1"/>
  <c r="Q22" s="1"/>
  <c r="S22" s="1"/>
  <c r="L21"/>
  <c r="G21"/>
  <c r="N21" s="1"/>
  <c r="E21"/>
  <c r="M21" s="1"/>
  <c r="Q21" s="1"/>
  <c r="S21" s="1"/>
  <c r="L20"/>
  <c r="G20"/>
  <c r="N20" s="1"/>
  <c r="E20"/>
  <c r="M20" s="1"/>
  <c r="Q20" s="1"/>
  <c r="S20" s="1"/>
  <c r="L19"/>
  <c r="G19"/>
  <c r="N19" s="1"/>
  <c r="E19"/>
  <c r="M19" s="1"/>
  <c r="Q19" s="1"/>
  <c r="S19" s="1"/>
  <c r="L18"/>
  <c r="G18"/>
  <c r="N18" s="1"/>
  <c r="E18"/>
  <c r="M18" s="1"/>
  <c r="Q18" s="1"/>
  <c r="S18" s="1"/>
  <c r="L17"/>
  <c r="G17"/>
  <c r="N17" s="1"/>
  <c r="E17"/>
  <c r="M17" s="1"/>
  <c r="Q17" s="1"/>
  <c r="S17" s="1"/>
  <c r="L16"/>
  <c r="G16"/>
  <c r="N16" s="1"/>
  <c r="E16"/>
  <c r="M16" s="1"/>
  <c r="Q16" s="1"/>
  <c r="S16" s="1"/>
  <c r="L15"/>
  <c r="G15"/>
  <c r="N15" s="1"/>
  <c r="E15"/>
  <c r="M15" s="1"/>
  <c r="Q15" s="1"/>
  <c r="S15" s="1"/>
  <c r="L14"/>
  <c r="G14"/>
  <c r="N14" s="1"/>
  <c r="E14"/>
  <c r="M14" s="1"/>
  <c r="Q14" s="1"/>
  <c r="S14" s="1"/>
  <c r="L13"/>
  <c r="G13"/>
  <c r="N13" s="1"/>
  <c r="E13"/>
  <c r="M13" s="1"/>
  <c r="Q13" s="1"/>
  <c r="S13" s="1"/>
  <c r="L12"/>
  <c r="G12"/>
  <c r="N12" s="1"/>
  <c r="E12"/>
  <c r="M12" s="1"/>
  <c r="Q12" s="1"/>
  <c r="S12" s="1"/>
  <c r="L11"/>
  <c r="G11"/>
  <c r="N11" s="1"/>
  <c r="E11"/>
  <c r="M11" s="1"/>
  <c r="Q11" s="1"/>
  <c r="S11" s="1"/>
  <c r="L10"/>
  <c r="G10"/>
  <c r="N10" s="1"/>
  <c r="E10"/>
  <c r="M10" s="1"/>
  <c r="Q10" s="1"/>
  <c r="S10" s="1"/>
  <c r="L9"/>
  <c r="G9"/>
  <c r="N9" s="1"/>
  <c r="E9"/>
  <c r="M9" s="1"/>
  <c r="Q9" s="1"/>
  <c r="S9" s="1"/>
  <c r="L8"/>
  <c r="G8"/>
  <c r="N8" s="1"/>
  <c r="E8"/>
  <c r="M8" s="1"/>
  <c r="Q8" s="1"/>
  <c r="S8" s="1"/>
  <c r="L7"/>
  <c r="G7"/>
  <c r="N7" s="1"/>
  <c r="E7"/>
  <c r="M7" s="1"/>
  <c r="Q7" s="1"/>
  <c r="S7" s="1"/>
  <c r="L6"/>
  <c r="J6"/>
  <c r="N6" s="1"/>
  <c r="G6"/>
  <c r="E6"/>
  <c r="M6" s="1"/>
  <c r="Q6" s="1"/>
  <c r="S6" s="1"/>
  <c r="J5"/>
  <c r="G5"/>
  <c r="L5" s="1"/>
  <c r="E5"/>
  <c r="M5" s="1"/>
  <c r="Q5" s="1"/>
  <c r="L54" i="3"/>
  <c r="G54"/>
  <c r="N54" s="1"/>
  <c r="E54"/>
  <c r="M54" s="1"/>
  <c r="Q54" s="1"/>
  <c r="S54" s="1"/>
  <c r="L53"/>
  <c r="G53"/>
  <c r="N53" s="1"/>
  <c r="E53"/>
  <c r="M53" s="1"/>
  <c r="Q53" s="1"/>
  <c r="S53" s="1"/>
  <c r="L52"/>
  <c r="G52"/>
  <c r="N52" s="1"/>
  <c r="E52"/>
  <c r="M52" s="1"/>
  <c r="Q52" s="1"/>
  <c r="L51"/>
  <c r="G51"/>
  <c r="N51" s="1"/>
  <c r="E51"/>
  <c r="M51" s="1"/>
  <c r="Q51" s="1"/>
  <c r="L50"/>
  <c r="G50"/>
  <c r="N50" s="1"/>
  <c r="E50"/>
  <c r="M50" s="1"/>
  <c r="Q50" s="1"/>
  <c r="S50" s="1"/>
  <c r="L49"/>
  <c r="G49"/>
  <c r="N49" s="1"/>
  <c r="E49"/>
  <c r="M49" s="1"/>
  <c r="Q49" s="1"/>
  <c r="S49" s="1"/>
  <c r="L48"/>
  <c r="G48"/>
  <c r="N48" s="1"/>
  <c r="E48"/>
  <c r="M48" s="1"/>
  <c r="Q48" s="1"/>
  <c r="L47"/>
  <c r="G47"/>
  <c r="N47" s="1"/>
  <c r="E47"/>
  <c r="M47" s="1"/>
  <c r="Q47" s="1"/>
  <c r="L46"/>
  <c r="G46"/>
  <c r="N46" s="1"/>
  <c r="E46"/>
  <c r="M46" s="1"/>
  <c r="Q46" s="1"/>
  <c r="S46" s="1"/>
  <c r="L45"/>
  <c r="G45"/>
  <c r="N45" s="1"/>
  <c r="E45"/>
  <c r="M45" s="1"/>
  <c r="Q45" s="1"/>
  <c r="S45" s="1"/>
  <c r="L44"/>
  <c r="G44"/>
  <c r="N44" s="1"/>
  <c r="E44"/>
  <c r="M44" s="1"/>
  <c r="Q44" s="1"/>
  <c r="L43"/>
  <c r="G43"/>
  <c r="N43" s="1"/>
  <c r="E43"/>
  <c r="M43" s="1"/>
  <c r="Q43" s="1"/>
  <c r="L42"/>
  <c r="G42"/>
  <c r="N42" s="1"/>
  <c r="E42"/>
  <c r="M42" s="1"/>
  <c r="Q42" s="1"/>
  <c r="S42" s="1"/>
  <c r="L41"/>
  <c r="G41"/>
  <c r="N41" s="1"/>
  <c r="E41"/>
  <c r="M41" s="1"/>
  <c r="Q41" s="1"/>
  <c r="S41" s="1"/>
  <c r="L40"/>
  <c r="G40"/>
  <c r="N40" s="1"/>
  <c r="E40"/>
  <c r="M40" s="1"/>
  <c r="Q40" s="1"/>
  <c r="L39"/>
  <c r="G39"/>
  <c r="N39" s="1"/>
  <c r="E39"/>
  <c r="M39" s="1"/>
  <c r="Q39" s="1"/>
  <c r="L38"/>
  <c r="G38"/>
  <c r="N38" s="1"/>
  <c r="E38"/>
  <c r="M38" s="1"/>
  <c r="Q38" s="1"/>
  <c r="S38" s="1"/>
  <c r="L37"/>
  <c r="G37"/>
  <c r="N37" s="1"/>
  <c r="E37"/>
  <c r="M37" s="1"/>
  <c r="Q37" s="1"/>
  <c r="S37" s="1"/>
  <c r="L36"/>
  <c r="G36"/>
  <c r="N36" s="1"/>
  <c r="E36"/>
  <c r="M36" s="1"/>
  <c r="Q36" s="1"/>
  <c r="L35"/>
  <c r="G35"/>
  <c r="N35" s="1"/>
  <c r="E35"/>
  <c r="M35" s="1"/>
  <c r="Q35" s="1"/>
  <c r="L34"/>
  <c r="G34"/>
  <c r="N34" s="1"/>
  <c r="E34"/>
  <c r="M34" s="1"/>
  <c r="Q34" s="1"/>
  <c r="S34" s="1"/>
  <c r="L33"/>
  <c r="G33"/>
  <c r="N33" s="1"/>
  <c r="E33"/>
  <c r="M33" s="1"/>
  <c r="Q33" s="1"/>
  <c r="S33" s="1"/>
  <c r="L32"/>
  <c r="G32"/>
  <c r="N32" s="1"/>
  <c r="E32"/>
  <c r="M32" s="1"/>
  <c r="Q32" s="1"/>
  <c r="L31"/>
  <c r="G31"/>
  <c r="N31" s="1"/>
  <c r="E31"/>
  <c r="M31" s="1"/>
  <c r="Q31" s="1"/>
  <c r="L30"/>
  <c r="G30"/>
  <c r="N30" s="1"/>
  <c r="E30"/>
  <c r="M30" s="1"/>
  <c r="Q30" s="1"/>
  <c r="S30" s="1"/>
  <c r="L29"/>
  <c r="G29"/>
  <c r="N29" s="1"/>
  <c r="E29"/>
  <c r="M29" s="1"/>
  <c r="Q29" s="1"/>
  <c r="S29" s="1"/>
  <c r="L28"/>
  <c r="G28"/>
  <c r="N28" s="1"/>
  <c r="E28"/>
  <c r="M28" s="1"/>
  <c r="Q28" s="1"/>
  <c r="L27"/>
  <c r="G27"/>
  <c r="N27" s="1"/>
  <c r="E27"/>
  <c r="M27" s="1"/>
  <c r="Q27" s="1"/>
  <c r="L26"/>
  <c r="G26"/>
  <c r="N26" s="1"/>
  <c r="E26"/>
  <c r="M26" s="1"/>
  <c r="Q26" s="1"/>
  <c r="S26" s="1"/>
  <c r="L25"/>
  <c r="G25"/>
  <c r="N25" s="1"/>
  <c r="E25"/>
  <c r="M25" s="1"/>
  <c r="Q25" s="1"/>
  <c r="S25" s="1"/>
  <c r="L24"/>
  <c r="G24"/>
  <c r="N24" s="1"/>
  <c r="E24"/>
  <c r="M24" s="1"/>
  <c r="Q24" s="1"/>
  <c r="L23"/>
  <c r="G23"/>
  <c r="N23" s="1"/>
  <c r="E23"/>
  <c r="M23" s="1"/>
  <c r="Q23" s="1"/>
  <c r="L22"/>
  <c r="G22"/>
  <c r="N22" s="1"/>
  <c r="E22"/>
  <c r="M22" s="1"/>
  <c r="Q22" s="1"/>
  <c r="S22" s="1"/>
  <c r="L21"/>
  <c r="G21"/>
  <c r="N21" s="1"/>
  <c r="E21"/>
  <c r="M21" s="1"/>
  <c r="Q21" s="1"/>
  <c r="S21" s="1"/>
  <c r="L20"/>
  <c r="G20"/>
  <c r="N20" s="1"/>
  <c r="E20"/>
  <c r="M20" s="1"/>
  <c r="Q20" s="1"/>
  <c r="L19"/>
  <c r="G19"/>
  <c r="N19" s="1"/>
  <c r="E19"/>
  <c r="M19" s="1"/>
  <c r="Q19" s="1"/>
  <c r="L18"/>
  <c r="G18"/>
  <c r="N18" s="1"/>
  <c r="E18"/>
  <c r="M18" s="1"/>
  <c r="Q18" s="1"/>
  <c r="S18" s="1"/>
  <c r="L17"/>
  <c r="G17"/>
  <c r="N17" s="1"/>
  <c r="E17"/>
  <c r="M17" s="1"/>
  <c r="Q17" s="1"/>
  <c r="S17" s="1"/>
  <c r="L16"/>
  <c r="G16"/>
  <c r="N16" s="1"/>
  <c r="E16"/>
  <c r="M16" s="1"/>
  <c r="Q16" s="1"/>
  <c r="L15"/>
  <c r="G15"/>
  <c r="N15" s="1"/>
  <c r="E15"/>
  <c r="M15" s="1"/>
  <c r="Q15" s="1"/>
  <c r="L14"/>
  <c r="G14"/>
  <c r="N14" s="1"/>
  <c r="E14"/>
  <c r="M14" s="1"/>
  <c r="Q14" s="1"/>
  <c r="S14" s="1"/>
  <c r="L13"/>
  <c r="G13"/>
  <c r="N13" s="1"/>
  <c r="E13"/>
  <c r="M13" s="1"/>
  <c r="Q13" s="1"/>
  <c r="S13" s="1"/>
  <c r="L12"/>
  <c r="G12"/>
  <c r="N12" s="1"/>
  <c r="E12"/>
  <c r="M12" s="1"/>
  <c r="Q12" s="1"/>
  <c r="L11"/>
  <c r="G11"/>
  <c r="N11" s="1"/>
  <c r="E11"/>
  <c r="M11" s="1"/>
  <c r="Q11" s="1"/>
  <c r="L10"/>
  <c r="G10"/>
  <c r="N10" s="1"/>
  <c r="E10"/>
  <c r="M10" s="1"/>
  <c r="Q10" s="1"/>
  <c r="S10" s="1"/>
  <c r="L9"/>
  <c r="G9"/>
  <c r="N9" s="1"/>
  <c r="E9"/>
  <c r="M9" s="1"/>
  <c r="Q9" s="1"/>
  <c r="S9" s="1"/>
  <c r="L8"/>
  <c r="G8"/>
  <c r="N8" s="1"/>
  <c r="E8"/>
  <c r="M8" s="1"/>
  <c r="Q8" s="1"/>
  <c r="L7"/>
  <c r="G7"/>
  <c r="N7" s="1"/>
  <c r="E7"/>
  <c r="M7" s="1"/>
  <c r="Q7" s="1"/>
  <c r="L6"/>
  <c r="J6"/>
  <c r="N6" s="1"/>
  <c r="G6"/>
  <c r="E6"/>
  <c r="M6" s="1"/>
  <c r="Q6" s="1"/>
  <c r="S6" s="1"/>
  <c r="J5"/>
  <c r="G5"/>
  <c r="E5"/>
  <c r="M5" s="1"/>
  <c r="Q5" s="1"/>
  <c r="E6" i="2"/>
  <c r="E7"/>
  <c r="E8"/>
  <c r="N8" s="1"/>
  <c r="E9"/>
  <c r="M9" s="1"/>
  <c r="Q9" s="1"/>
  <c r="S9" s="1"/>
  <c r="E10"/>
  <c r="N10" s="1"/>
  <c r="E11"/>
  <c r="E12"/>
  <c r="N12" s="1"/>
  <c r="E13"/>
  <c r="M13" s="1"/>
  <c r="Q13" s="1"/>
  <c r="S13" s="1"/>
  <c r="E14"/>
  <c r="E15"/>
  <c r="E16"/>
  <c r="N16" s="1"/>
  <c r="E17"/>
  <c r="M17" s="1"/>
  <c r="Q17" s="1"/>
  <c r="S17" s="1"/>
  <c r="E18"/>
  <c r="L18" s="1"/>
  <c r="E19"/>
  <c r="E20"/>
  <c r="E21"/>
  <c r="M21" s="1"/>
  <c r="Q21" s="1"/>
  <c r="S21" s="1"/>
  <c r="E22"/>
  <c r="M22" s="1"/>
  <c r="Q22" s="1"/>
  <c r="S22" s="1"/>
  <c r="E23"/>
  <c r="E24"/>
  <c r="E25"/>
  <c r="M25" s="1"/>
  <c r="Q25" s="1"/>
  <c r="S25" s="1"/>
  <c r="E26"/>
  <c r="E27"/>
  <c r="E28"/>
  <c r="N28" s="1"/>
  <c r="E29"/>
  <c r="E30"/>
  <c r="E31"/>
  <c r="E32"/>
  <c r="N32" s="1"/>
  <c r="E33"/>
  <c r="M33" s="1"/>
  <c r="Q33" s="1"/>
  <c r="S33" s="1"/>
  <c r="E34"/>
  <c r="L34" s="1"/>
  <c r="E35"/>
  <c r="E36"/>
  <c r="E37"/>
  <c r="E38"/>
  <c r="E39"/>
  <c r="E40"/>
  <c r="E41"/>
  <c r="M41" s="1"/>
  <c r="Q41" s="1"/>
  <c r="S41" s="1"/>
  <c r="E42"/>
  <c r="E43"/>
  <c r="E44"/>
  <c r="N44" s="1"/>
  <c r="E45"/>
  <c r="M45" s="1"/>
  <c r="Q45" s="1"/>
  <c r="S45" s="1"/>
  <c r="E46"/>
  <c r="N46" s="1"/>
  <c r="E47"/>
  <c r="E48"/>
  <c r="N48" s="1"/>
  <c r="E49"/>
  <c r="M49" s="1"/>
  <c r="Q49" s="1"/>
  <c r="S49" s="1"/>
  <c r="E50"/>
  <c r="L50" s="1"/>
  <c r="E51"/>
  <c r="E52"/>
  <c r="N52" s="1"/>
  <c r="E53"/>
  <c r="M53" s="1"/>
  <c r="Q53" s="1"/>
  <c r="S53" s="1"/>
  <c r="E54"/>
  <c r="M54" s="1"/>
  <c r="Q54" s="1"/>
  <c r="S54" s="1"/>
  <c r="G6"/>
  <c r="G7"/>
  <c r="G8"/>
  <c r="G9"/>
  <c r="G10"/>
  <c r="G11"/>
  <c r="G12"/>
  <c r="G13"/>
  <c r="G14"/>
  <c r="G15"/>
  <c r="G16"/>
  <c r="G17"/>
  <c r="G18"/>
  <c r="G19"/>
  <c r="G20"/>
  <c r="N20" s="1"/>
  <c r="G21"/>
  <c r="G22"/>
  <c r="G23"/>
  <c r="G24"/>
  <c r="N24" s="1"/>
  <c r="G25"/>
  <c r="N25" s="1"/>
  <c r="G26"/>
  <c r="G27"/>
  <c r="G28"/>
  <c r="G29"/>
  <c r="G30"/>
  <c r="G31"/>
  <c r="G32"/>
  <c r="G33"/>
  <c r="G34"/>
  <c r="G35"/>
  <c r="G36"/>
  <c r="G37"/>
  <c r="G38"/>
  <c r="G39"/>
  <c r="G40"/>
  <c r="N40" s="1"/>
  <c r="G41"/>
  <c r="G42"/>
  <c r="G43"/>
  <c r="G44"/>
  <c r="G45"/>
  <c r="G46"/>
  <c r="G47"/>
  <c r="G48"/>
  <c r="G49"/>
  <c r="G50"/>
  <c r="G51"/>
  <c r="G52"/>
  <c r="G53"/>
  <c r="G54"/>
  <c r="L10"/>
  <c r="L14"/>
  <c r="L22"/>
  <c r="L26"/>
  <c r="L30"/>
  <c r="L38"/>
  <c r="L42"/>
  <c r="L46"/>
  <c r="L54"/>
  <c r="M6"/>
  <c r="Q6" s="1"/>
  <c r="S6" s="1"/>
  <c r="M10"/>
  <c r="Q10" s="1"/>
  <c r="S10" s="1"/>
  <c r="M14"/>
  <c r="Q14" s="1"/>
  <c r="S14" s="1"/>
  <c r="M18"/>
  <c r="Q18" s="1"/>
  <c r="S18" s="1"/>
  <c r="M26"/>
  <c r="Q26" s="1"/>
  <c r="S26" s="1"/>
  <c r="M29"/>
  <c r="Q29" s="1"/>
  <c r="S29" s="1"/>
  <c r="M30"/>
  <c r="Q30" s="1"/>
  <c r="S30" s="1"/>
  <c r="M37"/>
  <c r="Q37" s="1"/>
  <c r="S37" s="1"/>
  <c r="M38"/>
  <c r="Q38" s="1"/>
  <c r="S38" s="1"/>
  <c r="M42"/>
  <c r="Q42" s="1"/>
  <c r="S42" s="1"/>
  <c r="M46"/>
  <c r="Q46" s="1"/>
  <c r="S46" s="1"/>
  <c r="M50"/>
  <c r="Q50" s="1"/>
  <c r="S50" s="1"/>
  <c r="N13"/>
  <c r="N14"/>
  <c r="N18"/>
  <c r="N21"/>
  <c r="N22"/>
  <c r="N26"/>
  <c r="N29"/>
  <c r="N30"/>
  <c r="N36"/>
  <c r="N37"/>
  <c r="N38"/>
  <c r="N41"/>
  <c r="N42"/>
  <c r="N50"/>
  <c r="V3" i="15"/>
  <c r="AB4"/>
  <c r="AB5"/>
  <c r="AB6"/>
  <c r="AB7"/>
  <c r="AB8"/>
  <c r="X4"/>
  <c r="X5"/>
  <c r="X6"/>
  <c r="X7"/>
  <c r="X8"/>
  <c r="X3"/>
  <c r="X9" s="1"/>
  <c r="W4"/>
  <c r="W5"/>
  <c r="W6"/>
  <c r="W7"/>
  <c r="W8"/>
  <c r="W3"/>
  <c r="W9" s="1"/>
  <c r="V4"/>
  <c r="V5"/>
  <c r="V6"/>
  <c r="V7"/>
  <c r="V8"/>
  <c r="V9"/>
  <c r="S3"/>
  <c r="R3"/>
  <c r="R9" s="1"/>
  <c r="AG9"/>
  <c r="AF9"/>
  <c r="Y9"/>
  <c r="U8"/>
  <c r="T8"/>
  <c r="S8"/>
  <c r="R8"/>
  <c r="Q8"/>
  <c r="O8"/>
  <c r="U7"/>
  <c r="T7"/>
  <c r="S7"/>
  <c r="R7"/>
  <c r="Q7"/>
  <c r="O7"/>
  <c r="U6"/>
  <c r="T6"/>
  <c r="S6"/>
  <c r="R6"/>
  <c r="Q6"/>
  <c r="O6"/>
  <c r="U5"/>
  <c r="T5"/>
  <c r="S5"/>
  <c r="R5"/>
  <c r="Q5"/>
  <c r="O5"/>
  <c r="U4"/>
  <c r="T4"/>
  <c r="S4"/>
  <c r="R4"/>
  <c r="Q4"/>
  <c r="O4"/>
  <c r="U3"/>
  <c r="T3"/>
  <c r="Q3"/>
  <c r="L3"/>
  <c r="O3" s="1"/>
  <c r="C13" i="1"/>
  <c r="C12"/>
  <c r="C11"/>
  <c r="C9"/>
  <c r="C5"/>
  <c r="S8" i="13" l="1"/>
  <c r="T8" s="1"/>
  <c r="T10"/>
  <c r="S12"/>
  <c r="T14"/>
  <c r="S16"/>
  <c r="T16" s="1"/>
  <c r="T18"/>
  <c r="S20"/>
  <c r="T22"/>
  <c r="S24"/>
  <c r="T24" s="1"/>
  <c r="T26"/>
  <c r="S28"/>
  <c r="T30"/>
  <c r="S32"/>
  <c r="T34"/>
  <c r="S36"/>
  <c r="T38"/>
  <c r="S40"/>
  <c r="T40" s="1"/>
  <c r="T42"/>
  <c r="S44"/>
  <c r="T46"/>
  <c r="S48"/>
  <c r="T50"/>
  <c r="S52"/>
  <c r="T54"/>
  <c r="S7"/>
  <c r="T7" s="1"/>
  <c r="T9"/>
  <c r="S11"/>
  <c r="T13"/>
  <c r="S15"/>
  <c r="T17"/>
  <c r="S19"/>
  <c r="T21"/>
  <c r="S23"/>
  <c r="T23" s="1"/>
  <c r="T25"/>
  <c r="S27"/>
  <c r="T29"/>
  <c r="S31"/>
  <c r="T33"/>
  <c r="S35"/>
  <c r="T37"/>
  <c r="S39"/>
  <c r="T39" s="1"/>
  <c r="T41"/>
  <c r="S43"/>
  <c r="T45"/>
  <c r="S47"/>
  <c r="T49"/>
  <c r="S51"/>
  <c r="T53"/>
  <c r="T6" i="12"/>
  <c r="T7"/>
  <c r="T11"/>
  <c r="T15"/>
  <c r="T19"/>
  <c r="T23"/>
  <c r="T27"/>
  <c r="T31"/>
  <c r="T35"/>
  <c r="T39"/>
  <c r="T43"/>
  <c r="T47"/>
  <c r="T51"/>
  <c r="T27" i="11"/>
  <c r="T6"/>
  <c r="S8"/>
  <c r="T10"/>
  <c r="S12"/>
  <c r="T12" s="1"/>
  <c r="T14"/>
  <c r="S16"/>
  <c r="T18"/>
  <c r="S20"/>
  <c r="T22"/>
  <c r="S24"/>
  <c r="T26"/>
  <c r="S28"/>
  <c r="T28" s="1"/>
  <c r="T30"/>
  <c r="S32"/>
  <c r="T34"/>
  <c r="S36"/>
  <c r="T38"/>
  <c r="S40"/>
  <c r="T42"/>
  <c r="S44"/>
  <c r="T44" s="1"/>
  <c r="T46"/>
  <c r="S48"/>
  <c r="T50"/>
  <c r="S52"/>
  <c r="T54"/>
  <c r="T43"/>
  <c r="S7"/>
  <c r="T7" s="1"/>
  <c r="S11"/>
  <c r="T11" s="1"/>
  <c r="S15"/>
  <c r="T15" s="1"/>
  <c r="S19"/>
  <c r="T19" s="1"/>
  <c r="S23"/>
  <c r="T23" s="1"/>
  <c r="S27"/>
  <c r="S31"/>
  <c r="T31" s="1"/>
  <c r="S35"/>
  <c r="T35" s="1"/>
  <c r="S39"/>
  <c r="T39" s="1"/>
  <c r="S43"/>
  <c r="S47"/>
  <c r="T47" s="1"/>
  <c r="S51"/>
  <c r="T51" s="1"/>
  <c r="T8" i="10"/>
  <c r="T12"/>
  <c r="T16"/>
  <c r="T20"/>
  <c r="T24"/>
  <c r="T28"/>
  <c r="T32"/>
  <c r="T36"/>
  <c r="T40"/>
  <c r="T44"/>
  <c r="T48"/>
  <c r="T52"/>
  <c r="T7"/>
  <c r="T11"/>
  <c r="T15"/>
  <c r="T19"/>
  <c r="T23"/>
  <c r="T27"/>
  <c r="T31"/>
  <c r="T35"/>
  <c r="T39"/>
  <c r="T43"/>
  <c r="T47"/>
  <c r="T51"/>
  <c r="S8" i="9"/>
  <c r="S24"/>
  <c r="S40"/>
  <c r="T50"/>
  <c r="T52"/>
  <c r="T54"/>
  <c r="S12"/>
  <c r="S28"/>
  <c r="S51"/>
  <c r="T7" i="8"/>
  <c r="T19"/>
  <c r="T23"/>
  <c r="T51"/>
  <c r="S10"/>
  <c r="T10" s="1"/>
  <c r="S14"/>
  <c r="S18"/>
  <c r="S22"/>
  <c r="T22" s="1"/>
  <c r="S26"/>
  <c r="T26" s="1"/>
  <c r="S30"/>
  <c r="S34"/>
  <c r="S38"/>
  <c r="T38" s="1"/>
  <c r="S42"/>
  <c r="T42" s="1"/>
  <c r="S46"/>
  <c r="S50"/>
  <c r="S54"/>
  <c r="T54" s="1"/>
  <c r="S6"/>
  <c r="S7"/>
  <c r="S11"/>
  <c r="T11" s="1"/>
  <c r="S15"/>
  <c r="T15" s="1"/>
  <c r="S19"/>
  <c r="S23"/>
  <c r="S27"/>
  <c r="T27" s="1"/>
  <c r="S31"/>
  <c r="T31" s="1"/>
  <c r="S35"/>
  <c r="T35" s="1"/>
  <c r="S39"/>
  <c r="S43"/>
  <c r="T43" s="1"/>
  <c r="S47"/>
  <c r="S51"/>
  <c r="T39"/>
  <c r="T47"/>
  <c r="T6"/>
  <c r="T14"/>
  <c r="T18"/>
  <c r="T30"/>
  <c r="T34"/>
  <c r="T46"/>
  <c r="T50"/>
  <c r="T14" i="7"/>
  <c r="T18"/>
  <c r="T30"/>
  <c r="T34"/>
  <c r="T42"/>
  <c r="T46"/>
  <c r="T50"/>
  <c r="T10"/>
  <c r="S10"/>
  <c r="S14"/>
  <c r="S18"/>
  <c r="S22"/>
  <c r="T22" s="1"/>
  <c r="S26"/>
  <c r="T26" s="1"/>
  <c r="S30"/>
  <c r="S34"/>
  <c r="S38"/>
  <c r="T38" s="1"/>
  <c r="S42"/>
  <c r="S46"/>
  <c r="S50"/>
  <c r="S54"/>
  <c r="T54" s="1"/>
  <c r="S7" i="6"/>
  <c r="T7" s="1"/>
  <c r="S8"/>
  <c r="T8" s="1"/>
  <c r="S10"/>
  <c r="T10" s="1"/>
  <c r="S11"/>
  <c r="T11" s="1"/>
  <c r="S12"/>
  <c r="T12" s="1"/>
  <c r="S14"/>
  <c r="T14" s="1"/>
  <c r="S15"/>
  <c r="T15" s="1"/>
  <c r="S16"/>
  <c r="T16" s="1"/>
  <c r="S18"/>
  <c r="T18" s="1"/>
  <c r="S19"/>
  <c r="T19" s="1"/>
  <c r="S20"/>
  <c r="T20" s="1"/>
  <c r="S22"/>
  <c r="T22" s="1"/>
  <c r="S23"/>
  <c r="T23" s="1"/>
  <c r="S24"/>
  <c r="T24" s="1"/>
  <c r="S26"/>
  <c r="T26" s="1"/>
  <c r="S27"/>
  <c r="T27" s="1"/>
  <c r="S28"/>
  <c r="T28" s="1"/>
  <c r="S30"/>
  <c r="T30" s="1"/>
  <c r="S31"/>
  <c r="T31" s="1"/>
  <c r="S32"/>
  <c r="T32" s="1"/>
  <c r="S34"/>
  <c r="T34" s="1"/>
  <c r="S35"/>
  <c r="T35" s="1"/>
  <c r="S36"/>
  <c r="T36" s="1"/>
  <c r="S38"/>
  <c r="T38" s="1"/>
  <c r="S39"/>
  <c r="T39" s="1"/>
  <c r="S40"/>
  <c r="T40" s="1"/>
  <c r="S42"/>
  <c r="T42" s="1"/>
  <c r="S43"/>
  <c r="T43" s="1"/>
  <c r="S44"/>
  <c r="T44" s="1"/>
  <c r="S46"/>
  <c r="T46" s="1"/>
  <c r="S47"/>
  <c r="T47" s="1"/>
  <c r="S48"/>
  <c r="T48" s="1"/>
  <c r="S50"/>
  <c r="T50" s="1"/>
  <c r="S51"/>
  <c r="T51" s="1"/>
  <c r="S52"/>
  <c r="T52" s="1"/>
  <c r="S54"/>
  <c r="T54" s="1"/>
  <c r="S8" i="5"/>
  <c r="T8" s="1"/>
  <c r="T10"/>
  <c r="S12"/>
  <c r="T14"/>
  <c r="S16"/>
  <c r="T16" s="1"/>
  <c r="T18"/>
  <c r="S20"/>
  <c r="T22"/>
  <c r="S24"/>
  <c r="T24" s="1"/>
  <c r="T26"/>
  <c r="S28"/>
  <c r="T30"/>
  <c r="S32"/>
  <c r="T32" s="1"/>
  <c r="T34"/>
  <c r="S36"/>
  <c r="T38"/>
  <c r="S40"/>
  <c r="T40" s="1"/>
  <c r="T42"/>
  <c r="S44"/>
  <c r="T46"/>
  <c r="S48"/>
  <c r="T48" s="1"/>
  <c r="T50"/>
  <c r="S52"/>
  <c r="T54"/>
  <c r="T7"/>
  <c r="T23"/>
  <c r="T39"/>
  <c r="S7"/>
  <c r="S11"/>
  <c r="T11" s="1"/>
  <c r="S15"/>
  <c r="T15" s="1"/>
  <c r="S19"/>
  <c r="T19" s="1"/>
  <c r="S23"/>
  <c r="S27"/>
  <c r="T27" s="1"/>
  <c r="S31"/>
  <c r="T31" s="1"/>
  <c r="S35"/>
  <c r="T35" s="1"/>
  <c r="S39"/>
  <c r="S43"/>
  <c r="T43" s="1"/>
  <c r="S47"/>
  <c r="T47" s="1"/>
  <c r="S51"/>
  <c r="T51" s="1"/>
  <c r="T8" i="4"/>
  <c r="T12"/>
  <c r="T16"/>
  <c r="T20"/>
  <c r="T24"/>
  <c r="T28"/>
  <c r="T32"/>
  <c r="T36"/>
  <c r="T40"/>
  <c r="T44"/>
  <c r="T48"/>
  <c r="T52"/>
  <c r="T7"/>
  <c r="T11"/>
  <c r="T15"/>
  <c r="T19"/>
  <c r="T23"/>
  <c r="T27"/>
  <c r="T31"/>
  <c r="T35"/>
  <c r="T39"/>
  <c r="T43"/>
  <c r="T47"/>
  <c r="T51"/>
  <c r="T47" i="3"/>
  <c r="T20"/>
  <c r="T36"/>
  <c r="S8"/>
  <c r="T8" s="1"/>
  <c r="S12"/>
  <c r="T12" s="1"/>
  <c r="S16"/>
  <c r="T16" s="1"/>
  <c r="S20"/>
  <c r="S24"/>
  <c r="T24" s="1"/>
  <c r="S28"/>
  <c r="T28" s="1"/>
  <c r="S32"/>
  <c r="T32" s="1"/>
  <c r="S36"/>
  <c r="S40"/>
  <c r="T40" s="1"/>
  <c r="S44"/>
  <c r="T44" s="1"/>
  <c r="S48"/>
  <c r="S52"/>
  <c r="T52" s="1"/>
  <c r="T7"/>
  <c r="T51"/>
  <c r="T48"/>
  <c r="S7"/>
  <c r="S11"/>
  <c r="T11" s="1"/>
  <c r="S15"/>
  <c r="T15" s="1"/>
  <c r="S19"/>
  <c r="T19" s="1"/>
  <c r="S23"/>
  <c r="T23" s="1"/>
  <c r="S27"/>
  <c r="T27" s="1"/>
  <c r="S31"/>
  <c r="T31" s="1"/>
  <c r="S35"/>
  <c r="T35" s="1"/>
  <c r="S39"/>
  <c r="T39" s="1"/>
  <c r="S43"/>
  <c r="T43" s="1"/>
  <c r="S47"/>
  <c r="S51"/>
  <c r="T6" i="13"/>
  <c r="T5"/>
  <c r="T11"/>
  <c r="T15"/>
  <c r="T19"/>
  <c r="T27"/>
  <c r="T31"/>
  <c r="T35"/>
  <c r="T43"/>
  <c r="T47"/>
  <c r="T51"/>
  <c r="T12"/>
  <c r="T20"/>
  <c r="T28"/>
  <c r="T32"/>
  <c r="T36"/>
  <c r="T44"/>
  <c r="T48"/>
  <c r="T52"/>
  <c r="N5"/>
  <c r="S5" s="1"/>
  <c r="T8" i="12"/>
  <c r="T12"/>
  <c r="T16"/>
  <c r="T20"/>
  <c r="T24"/>
  <c r="T28"/>
  <c r="T32"/>
  <c r="T36"/>
  <c r="T40"/>
  <c r="T44"/>
  <c r="T48"/>
  <c r="T52"/>
  <c r="T9"/>
  <c r="T13"/>
  <c r="T17"/>
  <c r="T21"/>
  <c r="T25"/>
  <c r="T29"/>
  <c r="T33"/>
  <c r="T37"/>
  <c r="T41"/>
  <c r="T45"/>
  <c r="T49"/>
  <c r="T53"/>
  <c r="N5"/>
  <c r="S5" s="1"/>
  <c r="T5" s="1"/>
  <c r="T8" i="11"/>
  <c r="T16"/>
  <c r="T20"/>
  <c r="T24"/>
  <c r="T32"/>
  <c r="T36"/>
  <c r="T40"/>
  <c r="T48"/>
  <c r="T52"/>
  <c r="T9"/>
  <c r="T13"/>
  <c r="T17"/>
  <c r="T21"/>
  <c r="T25"/>
  <c r="T29"/>
  <c r="T33"/>
  <c r="T37"/>
  <c r="T41"/>
  <c r="T45"/>
  <c r="T49"/>
  <c r="T53"/>
  <c r="N5"/>
  <c r="S5" s="1"/>
  <c r="T5" s="1"/>
  <c r="T6" i="10"/>
  <c r="T10"/>
  <c r="T14"/>
  <c r="T18"/>
  <c r="T22"/>
  <c r="T26"/>
  <c r="T30"/>
  <c r="T34"/>
  <c r="T38"/>
  <c r="T42"/>
  <c r="T46"/>
  <c r="T50"/>
  <c r="T54"/>
  <c r="T9"/>
  <c r="T13"/>
  <c r="T17"/>
  <c r="T21"/>
  <c r="T25"/>
  <c r="T29"/>
  <c r="T33"/>
  <c r="T37"/>
  <c r="T41"/>
  <c r="T45"/>
  <c r="T49"/>
  <c r="T53"/>
  <c r="N5"/>
  <c r="S5" s="1"/>
  <c r="T5" s="1"/>
  <c r="S5" i="9"/>
  <c r="T5" s="1"/>
  <c r="L15"/>
  <c r="N15"/>
  <c r="L31"/>
  <c r="N31"/>
  <c r="L8"/>
  <c r="T8" s="1"/>
  <c r="N8"/>
  <c r="L12"/>
  <c r="T12" s="1"/>
  <c r="N12"/>
  <c r="L16"/>
  <c r="T16" s="1"/>
  <c r="N16"/>
  <c r="L20"/>
  <c r="T20" s="1"/>
  <c r="N20"/>
  <c r="L24"/>
  <c r="T24" s="1"/>
  <c r="N24"/>
  <c r="L28"/>
  <c r="N28"/>
  <c r="L32"/>
  <c r="T32" s="1"/>
  <c r="N32"/>
  <c r="L36"/>
  <c r="T36" s="1"/>
  <c r="N36"/>
  <c r="L40"/>
  <c r="T40" s="1"/>
  <c r="N40"/>
  <c r="L44"/>
  <c r="N44"/>
  <c r="L48"/>
  <c r="N48"/>
  <c r="M7"/>
  <c r="Q7" s="1"/>
  <c r="S7" s="1"/>
  <c r="M11"/>
  <c r="Q11" s="1"/>
  <c r="S11" s="1"/>
  <c r="M15"/>
  <c r="Q15" s="1"/>
  <c r="S15" s="1"/>
  <c r="M19"/>
  <c r="Q19" s="1"/>
  <c r="S19" s="1"/>
  <c r="M23"/>
  <c r="Q23" s="1"/>
  <c r="S23" s="1"/>
  <c r="M27"/>
  <c r="Q27" s="1"/>
  <c r="S27" s="1"/>
  <c r="M31"/>
  <c r="Q31" s="1"/>
  <c r="S31" s="1"/>
  <c r="M35"/>
  <c r="Q35" s="1"/>
  <c r="S35" s="1"/>
  <c r="M39"/>
  <c r="Q39" s="1"/>
  <c r="S39" s="1"/>
  <c r="M43"/>
  <c r="Q43" s="1"/>
  <c r="S43" s="1"/>
  <c r="M47"/>
  <c r="Q47" s="1"/>
  <c r="S47" s="1"/>
  <c r="L7"/>
  <c r="T7" s="1"/>
  <c r="N7"/>
  <c r="L11"/>
  <c r="T11" s="1"/>
  <c r="N11"/>
  <c r="L27"/>
  <c r="N27"/>
  <c r="L43"/>
  <c r="T43" s="1"/>
  <c r="N43"/>
  <c r="L47"/>
  <c r="N47"/>
  <c r="L9"/>
  <c r="T9" s="1"/>
  <c r="N9"/>
  <c r="L13"/>
  <c r="T13" s="1"/>
  <c r="N13"/>
  <c r="L17"/>
  <c r="T17" s="1"/>
  <c r="N17"/>
  <c r="L21"/>
  <c r="T21" s="1"/>
  <c r="N21"/>
  <c r="L25"/>
  <c r="T25" s="1"/>
  <c r="N25"/>
  <c r="L29"/>
  <c r="T29" s="1"/>
  <c r="N29"/>
  <c r="L33"/>
  <c r="T33" s="1"/>
  <c r="N33"/>
  <c r="L37"/>
  <c r="T37" s="1"/>
  <c r="N37"/>
  <c r="L41"/>
  <c r="T41" s="1"/>
  <c r="N41"/>
  <c r="L45"/>
  <c r="T45" s="1"/>
  <c r="N45"/>
  <c r="L49"/>
  <c r="T49" s="1"/>
  <c r="N49"/>
  <c r="M44"/>
  <c r="Q44" s="1"/>
  <c r="S44" s="1"/>
  <c r="M48"/>
  <c r="Q48" s="1"/>
  <c r="S48" s="1"/>
  <c r="T51"/>
  <c r="T53"/>
  <c r="L19"/>
  <c r="T19" s="1"/>
  <c r="N19"/>
  <c r="L23"/>
  <c r="T23" s="1"/>
  <c r="N23"/>
  <c r="L35"/>
  <c r="T35" s="1"/>
  <c r="N35"/>
  <c r="L39"/>
  <c r="T39" s="1"/>
  <c r="N39"/>
  <c r="L6"/>
  <c r="T6" s="1"/>
  <c r="N6"/>
  <c r="L10"/>
  <c r="T10" s="1"/>
  <c r="N10"/>
  <c r="L14"/>
  <c r="T14" s="1"/>
  <c r="N14"/>
  <c r="L18"/>
  <c r="T18" s="1"/>
  <c r="N18"/>
  <c r="L22"/>
  <c r="T22" s="1"/>
  <c r="N22"/>
  <c r="L26"/>
  <c r="T26" s="1"/>
  <c r="N26"/>
  <c r="L30"/>
  <c r="T30" s="1"/>
  <c r="N30"/>
  <c r="L34"/>
  <c r="T34" s="1"/>
  <c r="N34"/>
  <c r="L38"/>
  <c r="T38" s="1"/>
  <c r="N38"/>
  <c r="L42"/>
  <c r="T42" s="1"/>
  <c r="N42"/>
  <c r="L46"/>
  <c r="T46" s="1"/>
  <c r="N46"/>
  <c r="M5"/>
  <c r="Q5" s="1"/>
  <c r="M33"/>
  <c r="Q33" s="1"/>
  <c r="S33" s="1"/>
  <c r="N50"/>
  <c r="N51"/>
  <c r="N52"/>
  <c r="N53"/>
  <c r="N54"/>
  <c r="T8" i="8"/>
  <c r="T12"/>
  <c r="T16"/>
  <c r="T20"/>
  <c r="T24"/>
  <c r="T28"/>
  <c r="T32"/>
  <c r="T36"/>
  <c r="T40"/>
  <c r="T44"/>
  <c r="T48"/>
  <c r="T52"/>
  <c r="T9"/>
  <c r="T13"/>
  <c r="T17"/>
  <c r="T21"/>
  <c r="T25"/>
  <c r="T29"/>
  <c r="T33"/>
  <c r="T37"/>
  <c r="T41"/>
  <c r="T45"/>
  <c r="T49"/>
  <c r="T53"/>
  <c r="N5"/>
  <c r="S5" s="1"/>
  <c r="T5" s="1"/>
  <c r="T6" i="7"/>
  <c r="T7"/>
  <c r="T11"/>
  <c r="T15"/>
  <c r="T19"/>
  <c r="T23"/>
  <c r="T27"/>
  <c r="T31"/>
  <c r="T35"/>
  <c r="T39"/>
  <c r="T43"/>
  <c r="T47"/>
  <c r="T51"/>
  <c r="T8"/>
  <c r="T12"/>
  <c r="T16"/>
  <c r="T20"/>
  <c r="T24"/>
  <c r="T28"/>
  <c r="T32"/>
  <c r="T36"/>
  <c r="T40"/>
  <c r="T44"/>
  <c r="T48"/>
  <c r="T52"/>
  <c r="N5"/>
  <c r="S5" s="1"/>
  <c r="T5" s="1"/>
  <c r="M6" i="6"/>
  <c r="Q6" s="1"/>
  <c r="S6" s="1"/>
  <c r="T6" s="1"/>
  <c r="N5"/>
  <c r="S5" s="1"/>
  <c r="T5" s="1"/>
  <c r="T12" i="5"/>
  <c r="T20"/>
  <c r="T28"/>
  <c r="T36"/>
  <c r="T44"/>
  <c r="T52"/>
  <c r="T9"/>
  <c r="T13"/>
  <c r="T17"/>
  <c r="T21"/>
  <c r="T25"/>
  <c r="T29"/>
  <c r="T33"/>
  <c r="T37"/>
  <c r="T41"/>
  <c r="T45"/>
  <c r="T49"/>
  <c r="T53"/>
  <c r="N5"/>
  <c r="S5" s="1"/>
  <c r="T5" s="1"/>
  <c r="T9" i="4"/>
  <c r="T17"/>
  <c r="T25"/>
  <c r="T45"/>
  <c r="T6"/>
  <c r="T10"/>
  <c r="T14"/>
  <c r="T18"/>
  <c r="T22"/>
  <c r="T26"/>
  <c r="T30"/>
  <c r="T34"/>
  <c r="T38"/>
  <c r="T42"/>
  <c r="T46"/>
  <c r="T50"/>
  <c r="T54"/>
  <c r="T13"/>
  <c r="T21"/>
  <c r="T29"/>
  <c r="T33"/>
  <c r="T37"/>
  <c r="T41"/>
  <c r="T49"/>
  <c r="T53"/>
  <c r="N5"/>
  <c r="S5" s="1"/>
  <c r="T5" s="1"/>
  <c r="L5" i="3"/>
  <c r="N5"/>
  <c r="S5" s="1"/>
  <c r="T9"/>
  <c r="T13"/>
  <c r="T17"/>
  <c r="T21"/>
  <c r="T25"/>
  <c r="T29"/>
  <c r="T33"/>
  <c r="T37"/>
  <c r="T41"/>
  <c r="T45"/>
  <c r="T49"/>
  <c r="T53"/>
  <c r="T6"/>
  <c r="T10"/>
  <c r="T14"/>
  <c r="T18"/>
  <c r="T22"/>
  <c r="T26"/>
  <c r="T30"/>
  <c r="T34"/>
  <c r="T38"/>
  <c r="T42"/>
  <c r="T46"/>
  <c r="T50"/>
  <c r="T54"/>
  <c r="N53" i="2"/>
  <c r="T10"/>
  <c r="N45"/>
  <c r="N9"/>
  <c r="N54"/>
  <c r="N34"/>
  <c r="M34"/>
  <c r="Q34" s="1"/>
  <c r="S34" s="1"/>
  <c r="M51"/>
  <c r="Q51" s="1"/>
  <c r="S51" s="1"/>
  <c r="T51" s="1"/>
  <c r="M43"/>
  <c r="Q43" s="1"/>
  <c r="S43" s="1"/>
  <c r="L35"/>
  <c r="L27"/>
  <c r="N23"/>
  <c r="M19"/>
  <c r="Q19" s="1"/>
  <c r="S19" s="1"/>
  <c r="N15"/>
  <c r="M7"/>
  <c r="Q7" s="1"/>
  <c r="S7" s="1"/>
  <c r="T54"/>
  <c r="M52"/>
  <c r="Q52" s="1"/>
  <c r="S52" s="1"/>
  <c r="M48"/>
  <c r="Q48" s="1"/>
  <c r="S48" s="1"/>
  <c r="L44"/>
  <c r="M40"/>
  <c r="Q40" s="1"/>
  <c r="S40" s="1"/>
  <c r="L36"/>
  <c r="M32"/>
  <c r="Q32" s="1"/>
  <c r="S32" s="1"/>
  <c r="L28"/>
  <c r="M24"/>
  <c r="Q24" s="1"/>
  <c r="S24" s="1"/>
  <c r="M20"/>
  <c r="Q20" s="1"/>
  <c r="S20" s="1"/>
  <c r="L16"/>
  <c r="M12"/>
  <c r="Q12" s="1"/>
  <c r="S12" s="1"/>
  <c r="L8"/>
  <c r="N49"/>
  <c r="N33"/>
  <c r="N17"/>
  <c r="L53"/>
  <c r="L49"/>
  <c r="L45"/>
  <c r="T45" s="1"/>
  <c r="L41"/>
  <c r="L37"/>
  <c r="T37" s="1"/>
  <c r="L33"/>
  <c r="L29"/>
  <c r="T29" s="1"/>
  <c r="L25"/>
  <c r="L21"/>
  <c r="T21" s="1"/>
  <c r="L17"/>
  <c r="T17" s="1"/>
  <c r="L13"/>
  <c r="T13" s="1"/>
  <c r="L9"/>
  <c r="T9" s="1"/>
  <c r="T53"/>
  <c r="N47"/>
  <c r="N39"/>
  <c r="M31"/>
  <c r="Q31" s="1"/>
  <c r="S31" s="1"/>
  <c r="N11"/>
  <c r="T41"/>
  <c r="T25"/>
  <c r="L51"/>
  <c r="L47"/>
  <c r="L39"/>
  <c r="L31"/>
  <c r="L23"/>
  <c r="L19"/>
  <c r="L15"/>
  <c r="L11"/>
  <c r="L7"/>
  <c r="T7" s="1"/>
  <c r="M47"/>
  <c r="Q47" s="1"/>
  <c r="S47" s="1"/>
  <c r="M39"/>
  <c r="Q39" s="1"/>
  <c r="S39" s="1"/>
  <c r="M35"/>
  <c r="Q35" s="1"/>
  <c r="S35" s="1"/>
  <c r="M27"/>
  <c r="Q27" s="1"/>
  <c r="S27" s="1"/>
  <c r="M23"/>
  <c r="Q23" s="1"/>
  <c r="S23" s="1"/>
  <c r="M15"/>
  <c r="Q15" s="1"/>
  <c r="S15" s="1"/>
  <c r="M11"/>
  <c r="Q11" s="1"/>
  <c r="S11" s="1"/>
  <c r="L52"/>
  <c r="T52" s="1"/>
  <c r="L48"/>
  <c r="L40"/>
  <c r="L32"/>
  <c r="T32" s="1"/>
  <c r="L24"/>
  <c r="L20"/>
  <c r="L12"/>
  <c r="N51"/>
  <c r="N43"/>
  <c r="N35"/>
  <c r="N31"/>
  <c r="N27"/>
  <c r="N19"/>
  <c r="N7"/>
  <c r="M44"/>
  <c r="Q44" s="1"/>
  <c r="S44" s="1"/>
  <c r="T44" s="1"/>
  <c r="M36"/>
  <c r="Q36" s="1"/>
  <c r="S36" s="1"/>
  <c r="T36" s="1"/>
  <c r="M28"/>
  <c r="Q28" s="1"/>
  <c r="S28" s="1"/>
  <c r="M16"/>
  <c r="Q16" s="1"/>
  <c r="S16" s="1"/>
  <c r="T16" s="1"/>
  <c r="M8"/>
  <c r="Q8" s="1"/>
  <c r="S8" s="1"/>
  <c r="T49"/>
  <c r="T33"/>
  <c r="L43"/>
  <c r="T50"/>
  <c r="T34"/>
  <c r="T42"/>
  <c r="T22"/>
  <c r="T39"/>
  <c r="T38"/>
  <c r="T18"/>
  <c r="T26"/>
  <c r="T46"/>
  <c r="T30"/>
  <c r="T14"/>
  <c r="Z3" i="15"/>
  <c r="AA3" s="1"/>
  <c r="Z4"/>
  <c r="AA4" s="1"/>
  <c r="Z8"/>
  <c r="S9"/>
  <c r="Q9"/>
  <c r="U9"/>
  <c r="Z7"/>
  <c r="T9"/>
  <c r="Z6"/>
  <c r="AD6" s="1"/>
  <c r="Z5"/>
  <c r="AC7"/>
  <c r="T28" i="9" l="1"/>
  <c r="T48" i="2"/>
  <c r="T12"/>
  <c r="T31"/>
  <c r="T5" i="3"/>
  <c r="T47" i="9"/>
  <c r="T27"/>
  <c r="T48"/>
  <c r="T15"/>
  <c r="T44"/>
  <c r="T31"/>
  <c r="T11" i="2"/>
  <c r="T24"/>
  <c r="T20"/>
  <c r="T23"/>
  <c r="T19"/>
  <c r="T35"/>
  <c r="T43"/>
  <c r="T8"/>
  <c r="T40"/>
  <c r="T27"/>
  <c r="T15"/>
  <c r="T28"/>
  <c r="T47"/>
  <c r="AB3" i="15"/>
  <c r="AB9" s="1"/>
  <c r="AA7"/>
  <c r="AC8"/>
  <c r="AD8"/>
  <c r="AE8" s="1"/>
  <c r="AH7"/>
  <c r="AC4"/>
  <c r="AD7"/>
  <c r="AE7" s="1"/>
  <c r="AA8"/>
  <c r="AH8" s="1"/>
  <c r="AD4"/>
  <c r="AC5"/>
  <c r="AH4"/>
  <c r="AD5"/>
  <c r="AA6"/>
  <c r="AA5"/>
  <c r="AH5" s="1"/>
  <c r="AC6"/>
  <c r="AE6" s="1"/>
  <c r="AC3"/>
  <c r="Z9"/>
  <c r="AD3"/>
  <c r="AH3" l="1"/>
  <c r="AE4"/>
  <c r="AE5"/>
  <c r="AH6"/>
  <c r="AA9"/>
  <c r="AC9"/>
  <c r="AE3"/>
  <c r="AE9" s="1"/>
  <c r="AD9"/>
  <c r="AH9" l="1"/>
  <c r="J6" i="2" l="1"/>
  <c r="J5"/>
  <c r="G5"/>
  <c r="E5"/>
  <c r="N6" l="1"/>
  <c r="L6"/>
  <c r="T6" s="1"/>
  <c r="L5"/>
  <c r="N5"/>
  <c r="S5"/>
  <c r="M5"/>
  <c r="Q5" s="1"/>
  <c r="T5" l="1"/>
</calcChain>
</file>

<file path=xl/comments1.xml><?xml version="1.0" encoding="utf-8"?>
<comments xmlns="http://schemas.openxmlformats.org/spreadsheetml/2006/main">
  <authors>
    <author>user</author>
  </authors>
  <commentList>
    <comment ref="H5" authorId="0">
      <text>
        <r>
          <rPr>
            <b/>
            <sz val="9"/>
            <color indexed="81"/>
            <rFont val="Tahoma"/>
            <charset val="178"/>
          </rPr>
          <t>persian hesab:</t>
        </r>
        <r>
          <rPr>
            <sz val="9"/>
            <color indexed="81"/>
            <rFont val="Tahoma"/>
            <charset val="178"/>
          </rPr>
          <t xml:space="preserve">
قانون گفته مبنا 30 روز می باشد.برای 31 روز و 29 روز هم 40 هزار تومن لحاظ می شود </t>
        </r>
      </text>
    </comment>
    <comment ref="I5" authorId="0">
      <text>
        <r>
          <rPr>
            <b/>
            <sz val="9"/>
            <color indexed="81"/>
            <rFont val="Tahoma"/>
            <family val="2"/>
          </rPr>
          <t>persian hesab:</t>
        </r>
        <r>
          <rPr>
            <sz val="9"/>
            <color indexed="81"/>
            <rFont val="Tahoma"/>
            <charset val="178"/>
          </rPr>
          <t xml:space="preserve">
محدودیت تعداد فرزند بر  اساس قانون برداشته شده است</t>
        </r>
      </text>
    </comment>
    <comment ref="J5" authorId="0">
      <text>
        <r>
          <rPr>
            <b/>
            <sz val="9"/>
            <color indexed="81"/>
            <rFont val="Tahoma"/>
            <charset val="178"/>
          </rPr>
          <t>persian hesab:</t>
        </r>
        <r>
          <rPr>
            <sz val="9"/>
            <color indexed="81"/>
            <rFont val="Tahoma"/>
            <charset val="178"/>
          </rPr>
          <t xml:space="preserve">
کارپذیر باید حتما 720روزسابقه بیمه  در سازمان تامین اجتماعی داشته باشد، در این صورت عائله مندی به فرد تعلق میگیرد
</t>
        </r>
      </text>
    </comment>
    <comment ref="K5" authorId="0">
      <text>
        <r>
          <rPr>
            <b/>
            <sz val="9"/>
            <color indexed="81"/>
            <rFont val="Tahoma"/>
            <charset val="178"/>
          </rPr>
          <t>persian hesab:</t>
        </r>
        <r>
          <rPr>
            <sz val="9"/>
            <color indexed="81"/>
            <rFont val="Tahoma"/>
            <charset val="178"/>
          </rPr>
          <t xml:space="preserve">
قانون گفته مبنا 30 روز می باشد.برای 31 روز و 29 روز هم 110 هزار تومن لحاظ می شود 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H5" authorId="0">
      <text>
        <r>
          <rPr>
            <b/>
            <sz val="9"/>
            <color indexed="81"/>
            <rFont val="Tahoma"/>
            <charset val="178"/>
          </rPr>
          <t>persian hesab:</t>
        </r>
        <r>
          <rPr>
            <sz val="9"/>
            <color indexed="81"/>
            <rFont val="Tahoma"/>
            <charset val="178"/>
          </rPr>
          <t xml:space="preserve">
قانون گفته مبنا 30 روز می باشد.برای 31 روز و 29 روز هم 40 هزار تومن لحاظ می شود </t>
        </r>
      </text>
    </comment>
    <comment ref="I5" authorId="0">
      <text>
        <r>
          <rPr>
            <b/>
            <sz val="9"/>
            <color indexed="81"/>
            <rFont val="Tahoma"/>
            <family val="2"/>
          </rPr>
          <t>persian hesab:</t>
        </r>
        <r>
          <rPr>
            <sz val="9"/>
            <color indexed="81"/>
            <rFont val="Tahoma"/>
            <charset val="178"/>
          </rPr>
          <t xml:space="preserve">
محدودیت تعداد فرزند بر  اساس قانون برداشته شده است</t>
        </r>
      </text>
    </comment>
    <comment ref="J5" authorId="0">
      <text>
        <r>
          <rPr>
            <b/>
            <sz val="9"/>
            <color indexed="81"/>
            <rFont val="Tahoma"/>
            <charset val="178"/>
          </rPr>
          <t>persian hesab:</t>
        </r>
        <r>
          <rPr>
            <sz val="9"/>
            <color indexed="81"/>
            <rFont val="Tahoma"/>
            <charset val="178"/>
          </rPr>
          <t xml:space="preserve">
کارپذیر باید حتما 720روزسابقه بیمه  در سازمان تامین اجتماعی داشته باشد، در این صورت عائله مندی به فرد تعلق میگیرد
</t>
        </r>
      </text>
    </comment>
    <comment ref="K5" authorId="0">
      <text>
        <r>
          <rPr>
            <b/>
            <sz val="9"/>
            <color indexed="81"/>
            <rFont val="Tahoma"/>
            <charset val="178"/>
          </rPr>
          <t>persian hesab:</t>
        </r>
        <r>
          <rPr>
            <sz val="9"/>
            <color indexed="81"/>
            <rFont val="Tahoma"/>
            <charset val="178"/>
          </rPr>
          <t xml:space="preserve">
قانون گفته مبنا 30 روز می باشد.برای 31 روز و 29 روز هم 110 هزار تومن لحاظ می شود </t>
        </r>
      </text>
    </comment>
  </commentList>
</comments>
</file>

<file path=xl/comments11.xml><?xml version="1.0" encoding="utf-8"?>
<comments xmlns="http://schemas.openxmlformats.org/spreadsheetml/2006/main">
  <authors>
    <author>user</author>
  </authors>
  <commentList>
    <comment ref="H5" authorId="0">
      <text>
        <r>
          <rPr>
            <b/>
            <sz val="9"/>
            <color indexed="81"/>
            <rFont val="Tahoma"/>
            <charset val="178"/>
          </rPr>
          <t>persian hesab:</t>
        </r>
        <r>
          <rPr>
            <sz val="9"/>
            <color indexed="81"/>
            <rFont val="Tahoma"/>
            <charset val="178"/>
          </rPr>
          <t xml:space="preserve">
قانون گفته مبنا 30 روز می باشد.برای 31 روز و 29 روز هم 40 هزار تومن لحاظ می شود </t>
        </r>
      </text>
    </comment>
    <comment ref="I5" authorId="0">
      <text>
        <r>
          <rPr>
            <b/>
            <sz val="9"/>
            <color indexed="81"/>
            <rFont val="Tahoma"/>
            <family val="2"/>
          </rPr>
          <t>persian hesab:</t>
        </r>
        <r>
          <rPr>
            <sz val="9"/>
            <color indexed="81"/>
            <rFont val="Tahoma"/>
            <charset val="178"/>
          </rPr>
          <t xml:space="preserve">
محدودیت تعداد فرزند بر  اساس قانون برداشته شده است</t>
        </r>
      </text>
    </comment>
    <comment ref="J5" authorId="0">
      <text>
        <r>
          <rPr>
            <b/>
            <sz val="9"/>
            <color indexed="81"/>
            <rFont val="Tahoma"/>
            <charset val="178"/>
          </rPr>
          <t>persian hesab:</t>
        </r>
        <r>
          <rPr>
            <sz val="9"/>
            <color indexed="81"/>
            <rFont val="Tahoma"/>
            <charset val="178"/>
          </rPr>
          <t xml:space="preserve">
کارپذیر باید حتما 720روزسابقه بیمه  در سازمان تامین اجتماعی داشته باشد، در این صورت عائله مندی به فرد تعلق میگیرد
</t>
        </r>
      </text>
    </comment>
    <comment ref="K5" authorId="0">
      <text>
        <r>
          <rPr>
            <b/>
            <sz val="9"/>
            <color indexed="81"/>
            <rFont val="Tahoma"/>
            <charset val="178"/>
          </rPr>
          <t>persian hesab:</t>
        </r>
        <r>
          <rPr>
            <sz val="9"/>
            <color indexed="81"/>
            <rFont val="Tahoma"/>
            <charset val="178"/>
          </rPr>
          <t xml:space="preserve">
قانون گفته مبنا 30 روز می باشد.برای 31 روز و 29 روز هم 110 هزار تومن لحاظ می شود </t>
        </r>
      </text>
    </comment>
  </commentList>
</comments>
</file>

<file path=xl/comments12.xml><?xml version="1.0" encoding="utf-8"?>
<comments xmlns="http://schemas.openxmlformats.org/spreadsheetml/2006/main">
  <authors>
    <author>user</author>
  </authors>
  <commentList>
    <comment ref="H5" authorId="0">
      <text>
        <r>
          <rPr>
            <b/>
            <sz val="9"/>
            <color indexed="81"/>
            <rFont val="Tahoma"/>
            <charset val="178"/>
          </rPr>
          <t>persian hesab:</t>
        </r>
        <r>
          <rPr>
            <sz val="9"/>
            <color indexed="81"/>
            <rFont val="Tahoma"/>
            <charset val="178"/>
          </rPr>
          <t xml:space="preserve">
قانون گفته مبنا 30 روز می باشد.برای 31 روز و 29 روز هم 40 هزار تومن لحاظ می شود </t>
        </r>
      </text>
    </comment>
    <comment ref="I5" authorId="0">
      <text>
        <r>
          <rPr>
            <b/>
            <sz val="9"/>
            <color indexed="81"/>
            <rFont val="Tahoma"/>
            <family val="2"/>
          </rPr>
          <t>persian hesab:</t>
        </r>
        <r>
          <rPr>
            <sz val="9"/>
            <color indexed="81"/>
            <rFont val="Tahoma"/>
            <charset val="178"/>
          </rPr>
          <t xml:space="preserve">
محدودیت تعداد فرزند بر  اساس قانون برداشته شده است</t>
        </r>
      </text>
    </comment>
    <comment ref="J5" authorId="0">
      <text>
        <r>
          <rPr>
            <b/>
            <sz val="9"/>
            <color indexed="81"/>
            <rFont val="Tahoma"/>
            <charset val="178"/>
          </rPr>
          <t>persian hesab:</t>
        </r>
        <r>
          <rPr>
            <sz val="9"/>
            <color indexed="81"/>
            <rFont val="Tahoma"/>
            <charset val="178"/>
          </rPr>
          <t xml:space="preserve">
کارپذیر باید حتما 720روزسابقه بیمه  در سازمان تامین اجتماعی داشته باشد، در این صورت عائله مندی به فرد تعلق میگیرد
</t>
        </r>
      </text>
    </comment>
    <comment ref="K5" authorId="0">
      <text>
        <r>
          <rPr>
            <b/>
            <sz val="9"/>
            <color indexed="81"/>
            <rFont val="Tahoma"/>
            <charset val="178"/>
          </rPr>
          <t>persian hesab:</t>
        </r>
        <r>
          <rPr>
            <sz val="9"/>
            <color indexed="81"/>
            <rFont val="Tahoma"/>
            <charset val="178"/>
          </rPr>
          <t xml:space="preserve">
قانون گفته مبنا 30 روز می باشد.برای 31 روز و 29 روز هم 110 هزار تومن لحاظ می شود </t>
        </r>
      </text>
    </comment>
  </commentList>
</comments>
</file>

<file path=xl/comments13.xml><?xml version="1.0" encoding="utf-8"?>
<comments xmlns="http://schemas.openxmlformats.org/spreadsheetml/2006/main">
  <authors>
    <author>user</author>
  </authors>
  <commentList>
    <comment ref="V3" authorId="0">
      <text>
        <r>
          <rPr>
            <b/>
            <sz val="9"/>
            <color indexed="81"/>
            <rFont val="Tahoma"/>
            <charset val="178"/>
          </rPr>
          <t>user:</t>
        </r>
        <r>
          <rPr>
            <sz val="9"/>
            <color indexed="81"/>
            <rFont val="Tahoma"/>
            <charset val="178"/>
          </rPr>
          <t xml:space="preserve">
دقت شود بر مبنای 30 روز
حساب می شود</t>
        </r>
      </text>
    </comment>
    <comment ref="W3" authorId="0">
      <text>
        <r>
          <rPr>
            <b/>
            <sz val="9"/>
            <color indexed="81"/>
            <rFont val="Tahoma"/>
            <charset val="178"/>
          </rPr>
          <t>user:</t>
        </r>
        <r>
          <rPr>
            <sz val="9"/>
            <color indexed="81"/>
            <rFont val="Tahoma"/>
            <charset val="178"/>
          </rPr>
          <t xml:space="preserve">
دقت شود بر مبنای 30 روز حساب می شود</t>
        </r>
      </text>
    </comment>
    <comment ref="X3" authorId="0">
      <text>
        <r>
          <rPr>
            <b/>
            <sz val="9"/>
            <color indexed="81"/>
            <rFont val="Tahoma"/>
            <charset val="178"/>
          </rPr>
          <t>user:</t>
        </r>
        <r>
          <rPr>
            <sz val="9"/>
            <color indexed="81"/>
            <rFont val="Tahoma"/>
            <charset val="178"/>
          </rPr>
          <t xml:space="preserve">
دقت شود بر مبنای 30 روز حساب میشود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H5" authorId="0">
      <text>
        <r>
          <rPr>
            <b/>
            <sz val="9"/>
            <color indexed="81"/>
            <rFont val="Tahoma"/>
            <charset val="178"/>
          </rPr>
          <t>persian hesab:</t>
        </r>
        <r>
          <rPr>
            <sz val="9"/>
            <color indexed="81"/>
            <rFont val="Tahoma"/>
            <charset val="178"/>
          </rPr>
          <t xml:space="preserve">
قانون گفته مبنا 30 روز می باشد.برای 31 روز و 29 روز هم 40 هزار تومن لحاظ می شود </t>
        </r>
      </text>
    </comment>
    <comment ref="I5" authorId="0">
      <text>
        <r>
          <rPr>
            <b/>
            <sz val="9"/>
            <color indexed="81"/>
            <rFont val="Tahoma"/>
            <family val="2"/>
          </rPr>
          <t>persian hesab:</t>
        </r>
        <r>
          <rPr>
            <sz val="9"/>
            <color indexed="81"/>
            <rFont val="Tahoma"/>
            <charset val="178"/>
          </rPr>
          <t xml:space="preserve">
محدودیت تعداد فرزند بر  اساس قانون برداشته شده است</t>
        </r>
      </text>
    </comment>
    <comment ref="J5" authorId="0">
      <text>
        <r>
          <rPr>
            <b/>
            <sz val="9"/>
            <color indexed="81"/>
            <rFont val="Tahoma"/>
            <charset val="178"/>
          </rPr>
          <t>persian hesab:</t>
        </r>
        <r>
          <rPr>
            <sz val="9"/>
            <color indexed="81"/>
            <rFont val="Tahoma"/>
            <charset val="178"/>
          </rPr>
          <t xml:space="preserve">
کارپذیر باید حتما 720روزسابقه بیمه  در سازمان تامین اجتماعی داشته باشد، در این صورت عائله مندی به فرد تعلق میگیرد
</t>
        </r>
      </text>
    </comment>
    <comment ref="K5" authorId="0">
      <text>
        <r>
          <rPr>
            <b/>
            <sz val="9"/>
            <color indexed="81"/>
            <rFont val="Tahoma"/>
            <charset val="178"/>
          </rPr>
          <t>persian hesab:</t>
        </r>
        <r>
          <rPr>
            <sz val="9"/>
            <color indexed="81"/>
            <rFont val="Tahoma"/>
            <charset val="178"/>
          </rPr>
          <t xml:space="preserve">
قانون گفته مبنا 30 روز می باشد.برای 31 روز و 29 روز هم 110 هزار تومن لحاظ می شود 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H5" authorId="0">
      <text>
        <r>
          <rPr>
            <b/>
            <sz val="9"/>
            <color indexed="81"/>
            <rFont val="Tahoma"/>
            <charset val="178"/>
          </rPr>
          <t>persian hesab:</t>
        </r>
        <r>
          <rPr>
            <sz val="9"/>
            <color indexed="81"/>
            <rFont val="Tahoma"/>
            <charset val="178"/>
          </rPr>
          <t xml:space="preserve">
قانون گفته مبنا 30 روز می باشد.برای 31 روز و 29 روز هم 40 هزار تومن لحاظ می شود </t>
        </r>
      </text>
    </comment>
    <comment ref="I5" authorId="0">
      <text>
        <r>
          <rPr>
            <b/>
            <sz val="9"/>
            <color indexed="81"/>
            <rFont val="Tahoma"/>
            <family val="2"/>
          </rPr>
          <t>persian hesab:</t>
        </r>
        <r>
          <rPr>
            <sz val="9"/>
            <color indexed="81"/>
            <rFont val="Tahoma"/>
            <charset val="178"/>
          </rPr>
          <t xml:space="preserve">
محدودیت تعداد فرزند بر  اساس قانون برداشته شده است</t>
        </r>
      </text>
    </comment>
    <comment ref="J5" authorId="0">
      <text>
        <r>
          <rPr>
            <b/>
            <sz val="9"/>
            <color indexed="81"/>
            <rFont val="Tahoma"/>
            <charset val="178"/>
          </rPr>
          <t>persian hesab:</t>
        </r>
        <r>
          <rPr>
            <sz val="9"/>
            <color indexed="81"/>
            <rFont val="Tahoma"/>
            <charset val="178"/>
          </rPr>
          <t xml:space="preserve">
کارپذیر باید حتما 720روزسابقه بیمه  در سازمان تامین اجتماعی داشته باشد، در این صورت عائله مندی به فرد تعلق میگیرد
</t>
        </r>
      </text>
    </comment>
    <comment ref="K5" authorId="0">
      <text>
        <r>
          <rPr>
            <b/>
            <sz val="9"/>
            <color indexed="81"/>
            <rFont val="Tahoma"/>
            <charset val="178"/>
          </rPr>
          <t>persian hesab:</t>
        </r>
        <r>
          <rPr>
            <sz val="9"/>
            <color indexed="81"/>
            <rFont val="Tahoma"/>
            <charset val="178"/>
          </rPr>
          <t xml:space="preserve">
قانون گفته مبنا 30 روز می باشد.برای 31 روز و 29 روز هم 110 هزار تومن لحاظ می شود 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H5" authorId="0">
      <text>
        <r>
          <rPr>
            <b/>
            <sz val="9"/>
            <color indexed="81"/>
            <rFont val="Tahoma"/>
            <charset val="178"/>
          </rPr>
          <t>persian hesab:</t>
        </r>
        <r>
          <rPr>
            <sz val="9"/>
            <color indexed="81"/>
            <rFont val="Tahoma"/>
            <charset val="178"/>
          </rPr>
          <t xml:space="preserve">
قانون گفته مبنا 30 روز می باشد.برای 31 روز و 29 روز هم 40 هزار تومن لحاظ می شود </t>
        </r>
      </text>
    </comment>
    <comment ref="I5" authorId="0">
      <text>
        <r>
          <rPr>
            <b/>
            <sz val="9"/>
            <color indexed="81"/>
            <rFont val="Tahoma"/>
            <family val="2"/>
          </rPr>
          <t>persian hesab:</t>
        </r>
        <r>
          <rPr>
            <sz val="9"/>
            <color indexed="81"/>
            <rFont val="Tahoma"/>
            <charset val="178"/>
          </rPr>
          <t xml:space="preserve">
محدودیت تعداد فرزند بر  اساس قانون برداشته شده است</t>
        </r>
      </text>
    </comment>
    <comment ref="J5" authorId="0">
      <text>
        <r>
          <rPr>
            <b/>
            <sz val="9"/>
            <color indexed="81"/>
            <rFont val="Tahoma"/>
            <charset val="178"/>
          </rPr>
          <t>persian hesab:</t>
        </r>
        <r>
          <rPr>
            <sz val="9"/>
            <color indexed="81"/>
            <rFont val="Tahoma"/>
            <charset val="178"/>
          </rPr>
          <t xml:space="preserve">
کارپذیر باید حتما 720روزسابقه بیمه  در سازمان تامین اجتماعی داشته باشد، در این صورت عائله مندی به فرد تعلق میگیرد
</t>
        </r>
      </text>
    </comment>
    <comment ref="K5" authorId="0">
      <text>
        <r>
          <rPr>
            <b/>
            <sz val="9"/>
            <color indexed="81"/>
            <rFont val="Tahoma"/>
            <charset val="178"/>
          </rPr>
          <t>persian hesab:</t>
        </r>
        <r>
          <rPr>
            <sz val="9"/>
            <color indexed="81"/>
            <rFont val="Tahoma"/>
            <charset val="178"/>
          </rPr>
          <t xml:space="preserve">
قانون گفته مبنا 30 روز می باشد.برای 31 روز و 29 روز هم 110 هزار تومن لحاظ می شود 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H5" authorId="0">
      <text>
        <r>
          <rPr>
            <b/>
            <sz val="9"/>
            <color indexed="81"/>
            <rFont val="Tahoma"/>
            <charset val="178"/>
          </rPr>
          <t>persian hesab:</t>
        </r>
        <r>
          <rPr>
            <sz val="9"/>
            <color indexed="81"/>
            <rFont val="Tahoma"/>
            <charset val="178"/>
          </rPr>
          <t xml:space="preserve">
قانون گفته مبنا 30 روز می باشد.برای 31 روز و 29 روز هم 40 هزار تومن لحاظ می شود </t>
        </r>
      </text>
    </comment>
    <comment ref="I5" authorId="0">
      <text>
        <r>
          <rPr>
            <b/>
            <sz val="9"/>
            <color indexed="81"/>
            <rFont val="Tahoma"/>
            <family val="2"/>
          </rPr>
          <t>persian hesab:</t>
        </r>
        <r>
          <rPr>
            <sz val="9"/>
            <color indexed="81"/>
            <rFont val="Tahoma"/>
            <charset val="178"/>
          </rPr>
          <t xml:space="preserve">
محدودیت تعداد فرزند بر  اساس قانون برداشته شده است</t>
        </r>
      </text>
    </comment>
    <comment ref="J5" authorId="0">
      <text>
        <r>
          <rPr>
            <b/>
            <sz val="9"/>
            <color indexed="81"/>
            <rFont val="Tahoma"/>
            <charset val="178"/>
          </rPr>
          <t>persian hesab:</t>
        </r>
        <r>
          <rPr>
            <sz val="9"/>
            <color indexed="81"/>
            <rFont val="Tahoma"/>
            <charset val="178"/>
          </rPr>
          <t xml:space="preserve">
کارپذیر باید حتما 720روزسابقه بیمه  در سازمان تامین اجتماعی داشته باشد، در این صورت عائله مندی به فرد تعلق میگیرد
</t>
        </r>
      </text>
    </comment>
    <comment ref="K5" authorId="0">
      <text>
        <r>
          <rPr>
            <b/>
            <sz val="9"/>
            <color indexed="81"/>
            <rFont val="Tahoma"/>
            <charset val="178"/>
          </rPr>
          <t>persian hesab:</t>
        </r>
        <r>
          <rPr>
            <sz val="9"/>
            <color indexed="81"/>
            <rFont val="Tahoma"/>
            <charset val="178"/>
          </rPr>
          <t xml:space="preserve">
قانون گفته مبنا 30 روز می باشد.برای 31 روز و 29 روز هم 110 هزار تومن لحاظ می شود 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H5" authorId="0">
      <text>
        <r>
          <rPr>
            <b/>
            <sz val="9"/>
            <color indexed="81"/>
            <rFont val="Tahoma"/>
            <charset val="178"/>
          </rPr>
          <t>persian hesab:</t>
        </r>
        <r>
          <rPr>
            <sz val="9"/>
            <color indexed="81"/>
            <rFont val="Tahoma"/>
            <charset val="178"/>
          </rPr>
          <t xml:space="preserve">
قانون گفته مبنا 30 روز می باشد.برای 31 روز و 29 روز هم 40 هزار تومن لحاظ می شود </t>
        </r>
      </text>
    </comment>
    <comment ref="I5" authorId="0">
      <text>
        <r>
          <rPr>
            <b/>
            <sz val="9"/>
            <color indexed="81"/>
            <rFont val="Tahoma"/>
            <family val="2"/>
          </rPr>
          <t>persian hesab:</t>
        </r>
        <r>
          <rPr>
            <sz val="9"/>
            <color indexed="81"/>
            <rFont val="Tahoma"/>
            <charset val="178"/>
          </rPr>
          <t xml:space="preserve">
محدودیت تعداد فرزند بر  اساس قانون برداشته شده است</t>
        </r>
      </text>
    </comment>
    <comment ref="J5" authorId="0">
      <text>
        <r>
          <rPr>
            <b/>
            <sz val="9"/>
            <color indexed="81"/>
            <rFont val="Tahoma"/>
            <charset val="178"/>
          </rPr>
          <t>persian hesab:</t>
        </r>
        <r>
          <rPr>
            <sz val="9"/>
            <color indexed="81"/>
            <rFont val="Tahoma"/>
            <charset val="178"/>
          </rPr>
          <t xml:space="preserve">
کارپذیر باید حتما 720روزسابقه بیمه  در سازمان تامین اجتماعی داشته باشد، در این صورت عائله مندی به فرد تعلق میگیرد
</t>
        </r>
      </text>
    </comment>
    <comment ref="K5" authorId="0">
      <text>
        <r>
          <rPr>
            <b/>
            <sz val="9"/>
            <color indexed="81"/>
            <rFont val="Tahoma"/>
            <charset val="178"/>
          </rPr>
          <t>persian hesab:</t>
        </r>
        <r>
          <rPr>
            <sz val="9"/>
            <color indexed="81"/>
            <rFont val="Tahoma"/>
            <charset val="178"/>
          </rPr>
          <t xml:space="preserve">
قانون گفته مبنا 30 روز می باشد.برای 31 روز و 29 روز هم 110 هزار تومن لحاظ می شود 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H5" authorId="0">
      <text>
        <r>
          <rPr>
            <b/>
            <sz val="9"/>
            <color indexed="81"/>
            <rFont val="Tahoma"/>
            <charset val="178"/>
          </rPr>
          <t>persian hesab:</t>
        </r>
        <r>
          <rPr>
            <sz val="9"/>
            <color indexed="81"/>
            <rFont val="Tahoma"/>
            <charset val="178"/>
          </rPr>
          <t xml:space="preserve">
قانون گفته مبنا 30 روز می باشد.برای 31 روز و 29 روز هم 40 هزار تومن لحاظ می شود </t>
        </r>
      </text>
    </comment>
    <comment ref="I5" authorId="0">
      <text>
        <r>
          <rPr>
            <b/>
            <sz val="9"/>
            <color indexed="81"/>
            <rFont val="Tahoma"/>
            <family val="2"/>
          </rPr>
          <t>persian hesab:</t>
        </r>
        <r>
          <rPr>
            <sz val="9"/>
            <color indexed="81"/>
            <rFont val="Tahoma"/>
            <charset val="178"/>
          </rPr>
          <t xml:space="preserve">
محدودیت تعداد فرزند بر  اساس قانون برداشته شده است</t>
        </r>
      </text>
    </comment>
    <comment ref="J5" authorId="0">
      <text>
        <r>
          <rPr>
            <b/>
            <sz val="9"/>
            <color indexed="81"/>
            <rFont val="Tahoma"/>
            <charset val="178"/>
          </rPr>
          <t>persian hesab:</t>
        </r>
        <r>
          <rPr>
            <sz val="9"/>
            <color indexed="81"/>
            <rFont val="Tahoma"/>
            <charset val="178"/>
          </rPr>
          <t xml:space="preserve">
کارپذیر باید حتما 720روزسابقه بیمه  در سازمان تامین اجتماعی داشته باشد، در این صورت عائله مندی به فرد تعلق میگیرد
</t>
        </r>
      </text>
    </comment>
    <comment ref="K5" authorId="0">
      <text>
        <r>
          <rPr>
            <b/>
            <sz val="9"/>
            <color indexed="81"/>
            <rFont val="Tahoma"/>
            <charset val="178"/>
          </rPr>
          <t>persian hesab:</t>
        </r>
        <r>
          <rPr>
            <sz val="9"/>
            <color indexed="81"/>
            <rFont val="Tahoma"/>
            <charset val="178"/>
          </rPr>
          <t xml:space="preserve">
قانون گفته مبنا 30 روز می باشد.برای 31 روز و 29 روز هم 110 هزار تومن لحاظ می شود 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H5" authorId="0">
      <text>
        <r>
          <rPr>
            <b/>
            <sz val="9"/>
            <color indexed="81"/>
            <rFont val="Tahoma"/>
            <charset val="178"/>
          </rPr>
          <t>persian hesab:</t>
        </r>
        <r>
          <rPr>
            <sz val="9"/>
            <color indexed="81"/>
            <rFont val="Tahoma"/>
            <charset val="178"/>
          </rPr>
          <t xml:space="preserve">
قانون گفته مبنا 30 روز می باشد.برای 31 روز و 29 روز هم 40 هزار تومن لحاظ می شود </t>
        </r>
      </text>
    </comment>
    <comment ref="I5" authorId="0">
      <text>
        <r>
          <rPr>
            <b/>
            <sz val="9"/>
            <color indexed="81"/>
            <rFont val="Tahoma"/>
            <family val="2"/>
          </rPr>
          <t>persian hesab:</t>
        </r>
        <r>
          <rPr>
            <sz val="9"/>
            <color indexed="81"/>
            <rFont val="Tahoma"/>
            <charset val="178"/>
          </rPr>
          <t xml:space="preserve">
محدودیت تعداد فرزند بر  اساس قانون برداشته شده است</t>
        </r>
      </text>
    </comment>
    <comment ref="J5" authorId="0">
      <text>
        <r>
          <rPr>
            <b/>
            <sz val="9"/>
            <color indexed="81"/>
            <rFont val="Tahoma"/>
            <charset val="178"/>
          </rPr>
          <t>persian hesab:</t>
        </r>
        <r>
          <rPr>
            <sz val="9"/>
            <color indexed="81"/>
            <rFont val="Tahoma"/>
            <charset val="178"/>
          </rPr>
          <t xml:space="preserve">
کارپذیر باید حتما 720روزسابقه بیمه  در سازمان تامین اجتماعی داشته باشد، در این صورت عائله مندی به فرد تعلق میگیرد
</t>
        </r>
      </text>
    </comment>
    <comment ref="K5" authorId="0">
      <text>
        <r>
          <rPr>
            <b/>
            <sz val="9"/>
            <color indexed="81"/>
            <rFont val="Tahoma"/>
            <charset val="178"/>
          </rPr>
          <t>persian hesab:</t>
        </r>
        <r>
          <rPr>
            <sz val="9"/>
            <color indexed="81"/>
            <rFont val="Tahoma"/>
            <charset val="178"/>
          </rPr>
          <t xml:space="preserve">
قانون گفته مبنا 30 روز می باشد.برای 31 روز و 29 روز هم 110 هزار تومن لحاظ می شود 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H5" authorId="0">
      <text>
        <r>
          <rPr>
            <b/>
            <sz val="9"/>
            <color indexed="81"/>
            <rFont val="Tahoma"/>
            <charset val="178"/>
          </rPr>
          <t>persian hesab:</t>
        </r>
        <r>
          <rPr>
            <sz val="9"/>
            <color indexed="81"/>
            <rFont val="Tahoma"/>
            <charset val="178"/>
          </rPr>
          <t xml:space="preserve">
قانون گفته مبنا 30 روز می باشد.برای 31 روز و 29 روز هم 40 هزار تومن لحاظ می شود </t>
        </r>
      </text>
    </comment>
    <comment ref="I5" authorId="0">
      <text>
        <r>
          <rPr>
            <b/>
            <sz val="9"/>
            <color indexed="81"/>
            <rFont val="Tahoma"/>
            <family val="2"/>
          </rPr>
          <t>persian hesab:</t>
        </r>
        <r>
          <rPr>
            <sz val="9"/>
            <color indexed="81"/>
            <rFont val="Tahoma"/>
            <charset val="178"/>
          </rPr>
          <t xml:space="preserve">
محدودیت تعداد فرزند بر  اساس قانون برداشته شده است</t>
        </r>
      </text>
    </comment>
    <comment ref="J5" authorId="0">
      <text>
        <r>
          <rPr>
            <b/>
            <sz val="9"/>
            <color indexed="81"/>
            <rFont val="Tahoma"/>
            <charset val="178"/>
          </rPr>
          <t>persian hesab:</t>
        </r>
        <r>
          <rPr>
            <sz val="9"/>
            <color indexed="81"/>
            <rFont val="Tahoma"/>
            <charset val="178"/>
          </rPr>
          <t xml:space="preserve">
کارپذیر باید حتما 720روزسابقه بیمه  در سازمان تامین اجتماعی داشته باشد، در این صورت عائله مندی به فرد تعلق میگیرد
</t>
        </r>
      </text>
    </comment>
    <comment ref="K5" authorId="0">
      <text>
        <r>
          <rPr>
            <b/>
            <sz val="9"/>
            <color indexed="81"/>
            <rFont val="Tahoma"/>
            <charset val="178"/>
          </rPr>
          <t>persian hesab:</t>
        </r>
        <r>
          <rPr>
            <sz val="9"/>
            <color indexed="81"/>
            <rFont val="Tahoma"/>
            <charset val="178"/>
          </rPr>
          <t xml:space="preserve">
قانون گفته مبنا 30 روز می باشد.برای 31 روز و 29 روز هم 110 هزار تومن لحاظ می شود </t>
        </r>
      </text>
    </comment>
  </commentList>
</comments>
</file>

<file path=xl/sharedStrings.xml><?xml version="1.0" encoding="utf-8"?>
<sst xmlns="http://schemas.openxmlformats.org/spreadsheetml/2006/main" count="430" uniqueCount="140">
  <si>
    <t>مشخصات حقوق و دستمزد97 با توجه به بخشنامه</t>
  </si>
  <si>
    <t xml:space="preserve">قوانین پایه </t>
  </si>
  <si>
    <t>ردیف</t>
  </si>
  <si>
    <t>شرح</t>
  </si>
  <si>
    <t>مبلغ</t>
  </si>
  <si>
    <t>سال مالی</t>
  </si>
  <si>
    <t>حقوق پایه روزانه</t>
  </si>
  <si>
    <t>حداقل حقوق ماهانه 30روزه)</t>
  </si>
  <si>
    <t>حق مسکن</t>
  </si>
  <si>
    <t>حق خواربار</t>
  </si>
  <si>
    <t>حق اولاد یک نفر</t>
  </si>
  <si>
    <t>حق اولاد 2 نفر</t>
  </si>
  <si>
    <t>قانون حداکثر حق اولاد با دو فرزند لغو شد</t>
  </si>
  <si>
    <t>پایه سنوات روزانه</t>
  </si>
  <si>
    <t>حق سنوات</t>
  </si>
  <si>
    <t>حداقل عیدی</t>
  </si>
  <si>
    <t>حداکثر عیدی</t>
  </si>
  <si>
    <t>معافیت مالیاتی</t>
  </si>
  <si>
    <t>مدت مرخصی در سال</t>
  </si>
  <si>
    <t>تبدیل مرخصی ماهانه به ساعتی</t>
  </si>
  <si>
    <t>تعداد روز کاری در هفته</t>
  </si>
  <si>
    <t>ساعت کاری روزانه</t>
  </si>
  <si>
    <t>تعداد روز سال</t>
  </si>
  <si>
    <t>افزایش حقوق هر سال</t>
  </si>
  <si>
    <t>n % + ریال 28208</t>
  </si>
  <si>
    <t>این افزایش برای سال 97، 10.4درصد اعلام شد</t>
  </si>
  <si>
    <t xml:space="preserve">حداکثر حقوق مشمول بیمه </t>
  </si>
  <si>
    <t>7 برابر</t>
  </si>
  <si>
    <t xml:space="preserve">نام شرکت </t>
  </si>
  <si>
    <t>نام ونام خانوادگی</t>
  </si>
  <si>
    <t>کارکرد</t>
  </si>
  <si>
    <t xml:space="preserve">دستمزد روزانه </t>
  </si>
  <si>
    <t>حقوق کارکردی</t>
  </si>
  <si>
    <t xml:space="preserve">ساعت اضافه کاری </t>
  </si>
  <si>
    <t xml:space="preserve">اضافه کاری </t>
  </si>
  <si>
    <t>تعداد فرزندان</t>
  </si>
  <si>
    <t>حق اولاد</t>
  </si>
  <si>
    <t>بن و خواروبار</t>
  </si>
  <si>
    <t>وام</t>
  </si>
  <si>
    <t>مساعده</t>
  </si>
  <si>
    <t>جمع حقوق و مزایا</t>
  </si>
  <si>
    <t xml:space="preserve">جمع حقوق و مزایای مشمول بیمه </t>
  </si>
  <si>
    <t>جمع حقوق و مزایای مشمول مالیات</t>
  </si>
  <si>
    <t>بیمه پرداختنی</t>
  </si>
  <si>
    <t>مالیات پرداختنی</t>
  </si>
  <si>
    <t>جمع کسورات</t>
  </si>
  <si>
    <t>خالص قابل پرداخت</t>
  </si>
  <si>
    <t>persianhesab.com</t>
  </si>
  <si>
    <t>مثال</t>
  </si>
  <si>
    <t>رديف</t>
  </si>
  <si>
    <t>نام</t>
  </si>
  <si>
    <t>نام خانوادگي</t>
  </si>
  <si>
    <t xml:space="preserve">کد پرسنلی </t>
  </si>
  <si>
    <t>تعداد ساعات حضور</t>
  </si>
  <si>
    <t>تعداد ساعت شب کاری</t>
  </si>
  <si>
    <t>ساعات اضافه کاری</t>
  </si>
  <si>
    <t>تعداد روز کاری</t>
  </si>
  <si>
    <t>تعداد روز نوبت کاری</t>
  </si>
  <si>
    <t>مرخصی مجاز ماه (ساعت)</t>
  </si>
  <si>
    <t xml:space="preserve">مرخصی ثبت شده </t>
  </si>
  <si>
    <t xml:space="preserve">طلب مرخصی تا ماه قبل </t>
  </si>
  <si>
    <t xml:space="preserve">طلب مرخصی تا کنون </t>
  </si>
  <si>
    <t>حقوق مبنا(روزانه)</t>
  </si>
  <si>
    <t>حقوق ماهيانه</t>
  </si>
  <si>
    <t>اضافه کاري</t>
  </si>
  <si>
    <t xml:space="preserve">جمعه کاری </t>
  </si>
  <si>
    <t xml:space="preserve">شب کاری </t>
  </si>
  <si>
    <t>نوبت کاری(صبح ،عصر،شب)</t>
  </si>
  <si>
    <t>عائله مندي</t>
  </si>
  <si>
    <t>بن کارگری</t>
  </si>
  <si>
    <t xml:space="preserve">حق مسکن </t>
  </si>
  <si>
    <t xml:space="preserve">کارانه </t>
  </si>
  <si>
    <t>جمع کل حقوق</t>
  </si>
  <si>
    <t>کسورات بيمه سهم بيمه شده</t>
  </si>
  <si>
    <t xml:space="preserve">کسورات ماليات </t>
  </si>
  <si>
    <t>کسورات بيمه سهم کارفرما</t>
  </si>
  <si>
    <t>کسورات بيمه سهم بيکاري</t>
  </si>
  <si>
    <t>جمع کل کسورات بيمه کارفرما</t>
  </si>
  <si>
    <t>مساعده و علي الحساب</t>
  </si>
  <si>
    <t xml:space="preserve">هزینه غذا </t>
  </si>
  <si>
    <t>خالص پرداختي به کارکنان</t>
  </si>
  <si>
    <t>جمــــــــــــع کل</t>
  </si>
  <si>
    <t>جدول حقوق و دستمزد اردیبهشت ماه سال1397</t>
  </si>
  <si>
    <t>جدول حقوق و دستمزد فروردین ماه سال1397</t>
  </si>
  <si>
    <t>جدول حقوق و دستمزد خرداد ماه سال1397</t>
  </si>
  <si>
    <t>جدول حقوق و دستمزد تیر ماه سال1397</t>
  </si>
  <si>
    <t>جدول حقوق و دستمزد مرداد ماه سال1397</t>
  </si>
  <si>
    <t>جدول حقوق و دستمزد شهریور ماه سال1397</t>
  </si>
  <si>
    <t>جدول حقوق و دستمزد مهر ماه سال1397</t>
  </si>
  <si>
    <t>جدول حقوق و دستمزد آبان ماه سال1397</t>
  </si>
  <si>
    <t>جدول حقوق و دستمزد آذر ماه سال1397</t>
  </si>
  <si>
    <t>جدول حقوق و دستمزد دی ماه سال1397</t>
  </si>
  <si>
    <t>جدول حقوق و دستمزد بهمن ماه سال1397</t>
  </si>
  <si>
    <t>جدول حقوق و دستمزد اسفندماه سال1397</t>
  </si>
  <si>
    <t>فروردین</t>
  </si>
  <si>
    <t>اردیبهشت</t>
  </si>
  <si>
    <t xml:space="preserve">خرداد </t>
  </si>
  <si>
    <t>تیر</t>
  </si>
  <si>
    <t>مرداد</t>
  </si>
  <si>
    <t>شهریور</t>
  </si>
  <si>
    <t>مهر</t>
  </si>
  <si>
    <t>آبان</t>
  </si>
  <si>
    <t>آذر</t>
  </si>
  <si>
    <t>دی</t>
  </si>
  <si>
    <t>بهمن</t>
  </si>
  <si>
    <t>اسفند</t>
  </si>
  <si>
    <t>جمع</t>
  </si>
  <si>
    <t>لیست تجمیعی حقوق و دستمزد خالص پرداختی</t>
  </si>
  <si>
    <t>ماه</t>
  </si>
  <si>
    <t>شماره و تاریخ سند</t>
  </si>
  <si>
    <t>حقوق پایه</t>
  </si>
  <si>
    <t>جمع کل حق اولاد</t>
  </si>
  <si>
    <t>جمع خواروبارومسکن</t>
  </si>
  <si>
    <t>جمع کل بن</t>
  </si>
  <si>
    <t xml:space="preserve">عیدی </t>
  </si>
  <si>
    <t>بازخرید سنوات</t>
  </si>
  <si>
    <t xml:space="preserve">30%بیمه </t>
  </si>
  <si>
    <t>مالیات</t>
  </si>
  <si>
    <t>خالص پرداختی</t>
  </si>
  <si>
    <t>تاریخ ارسال لیست به اداره مالیات</t>
  </si>
  <si>
    <t xml:space="preserve"> فروردین</t>
  </si>
  <si>
    <t xml:space="preserve"> اردیبهشت</t>
  </si>
  <si>
    <t>خرداد</t>
  </si>
  <si>
    <t>عیدی</t>
  </si>
  <si>
    <t>سنوات</t>
  </si>
  <si>
    <t>جمع کل</t>
  </si>
  <si>
    <t>لیست 12 ماه حقوق شرکت  -سال مالی 1397</t>
  </si>
  <si>
    <t>1397/01/31</t>
  </si>
  <si>
    <t>1397/01/30</t>
  </si>
  <si>
    <t>1397/01/29</t>
  </si>
  <si>
    <t>1397/12/</t>
  </si>
  <si>
    <t>جمع کل حقوق پایه</t>
  </si>
  <si>
    <t>جمع اضافه کاری</t>
  </si>
  <si>
    <t>جمع حقوق مشمول بیمه</t>
  </si>
  <si>
    <t xml:space="preserve"> مساعده</t>
  </si>
  <si>
    <t>جمع کل 12ماه</t>
  </si>
  <si>
    <t>کسورات پرسنل</t>
  </si>
  <si>
    <t>بیمه سهم کارمند7%</t>
  </si>
  <si>
    <t>شماره قبض مالیات</t>
  </si>
  <si>
    <t xml:space="preserve">تعداد ساعت روزهای تعطیل </t>
  </si>
</sst>
</file>

<file path=xl/styles.xml><?xml version="1.0" encoding="utf-8"?>
<styleSheet xmlns="http://schemas.openxmlformats.org/spreadsheetml/2006/main">
  <numFmts count="4">
    <numFmt numFmtId="41" formatCode="_-* #,##0_-;_-* #,##0\-;_-* &quot;-&quot;_-;_-@_-"/>
    <numFmt numFmtId="43" formatCode="_-* #,##0.00_-;_-* #,##0.00\-;_-* &quot;-&quot;??_-;_-@_-"/>
    <numFmt numFmtId="164" formatCode="_-* #,##0_-;_-* #,##0\-;_-* &quot;-&quot;??_-;_-@_-"/>
    <numFmt numFmtId="165" formatCode="0.0"/>
  </numFmts>
  <fonts count="30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6"/>
      <name val="Calibri"/>
      <family val="2"/>
      <charset val="178"/>
      <scheme val="minor"/>
    </font>
    <font>
      <sz val="16"/>
      <color theme="1"/>
      <name val="Calibri"/>
      <family val="2"/>
      <charset val="178"/>
      <scheme val="minor"/>
    </font>
    <font>
      <b/>
      <sz val="16"/>
      <name val="Calibri"/>
      <family val="2"/>
      <charset val="178"/>
      <scheme val="minor"/>
    </font>
    <font>
      <sz val="28"/>
      <color theme="9" tint="-0.499984740745262"/>
      <name val="B Zar"/>
      <charset val="178"/>
    </font>
    <font>
      <b/>
      <sz val="12"/>
      <name val="B Badr"/>
      <charset val="178"/>
    </font>
    <font>
      <sz val="12"/>
      <name val="B Badr"/>
      <charset val="178"/>
    </font>
    <font>
      <sz val="12"/>
      <name val="Badr"/>
      <charset val="178"/>
    </font>
    <font>
      <b/>
      <i/>
      <u/>
      <sz val="16"/>
      <color rgb="FFFF0000"/>
      <name val="B Badr"/>
      <charset val="178"/>
    </font>
    <font>
      <b/>
      <sz val="14"/>
      <name val="B Badr"/>
      <charset val="178"/>
    </font>
    <font>
      <b/>
      <sz val="14"/>
      <color theme="4"/>
      <name val="B Badr"/>
      <charset val="178"/>
    </font>
    <font>
      <sz val="10"/>
      <name val="Arial"/>
      <family val="2"/>
    </font>
    <font>
      <b/>
      <sz val="12"/>
      <color rgb="FFFF0000"/>
      <name val="B Badr"/>
      <charset val="178"/>
    </font>
    <font>
      <b/>
      <u/>
      <sz val="12"/>
      <color rgb="FFFF0000"/>
      <name val="B Badr"/>
      <charset val="178"/>
    </font>
    <font>
      <sz val="10"/>
      <name val="B Badr"/>
      <charset val="178"/>
    </font>
    <font>
      <sz val="9"/>
      <color indexed="81"/>
      <name val="Tahoma"/>
      <charset val="178"/>
    </font>
    <font>
      <b/>
      <sz val="9"/>
      <color indexed="81"/>
      <name val="Tahoma"/>
      <charset val="178"/>
    </font>
    <font>
      <b/>
      <sz val="9"/>
      <color indexed="81"/>
      <name val="Tahoma"/>
      <family val="2"/>
    </font>
    <font>
      <b/>
      <sz val="18"/>
      <name val="B Badr"/>
      <charset val="178"/>
    </font>
    <font>
      <b/>
      <sz val="14"/>
      <color theme="1"/>
      <name val="B Badr"/>
      <charset val="178"/>
    </font>
    <font>
      <sz val="11"/>
      <color theme="1"/>
      <name val="B Badr"/>
      <charset val="178"/>
    </font>
    <font>
      <sz val="11"/>
      <name val="B Badr"/>
      <charset val="178"/>
    </font>
    <font>
      <sz val="22"/>
      <color theme="1"/>
      <name val="Calibri"/>
      <family val="2"/>
      <charset val="178"/>
      <scheme val="minor"/>
    </font>
    <font>
      <sz val="16"/>
      <color theme="1"/>
      <name val="2  Baran"/>
      <charset val="178"/>
    </font>
    <font>
      <b/>
      <sz val="22"/>
      <color theme="1"/>
      <name val="B Badr"/>
      <charset val="178"/>
    </font>
    <font>
      <b/>
      <sz val="16"/>
      <color theme="1"/>
      <name val="B Badr"/>
      <charset val="178"/>
    </font>
    <font>
      <sz val="16"/>
      <color theme="1"/>
      <name val="B Badr"/>
      <charset val="178"/>
    </font>
    <font>
      <sz val="16"/>
      <name val="B Badr"/>
      <charset val="178"/>
    </font>
    <font>
      <b/>
      <sz val="14"/>
      <color theme="1"/>
      <name val="Calibri"/>
      <family val="2"/>
      <charset val="17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8">
    <xf numFmtId="0" fontId="0" fillId="0" borderId="0" xfId="0"/>
    <xf numFmtId="0" fontId="0" fillId="0" borderId="0" xfId="0"/>
    <xf numFmtId="0" fontId="0" fillId="0" borderId="0" xfId="0"/>
    <xf numFmtId="164" fontId="3" fillId="0" borderId="0" xfId="0" applyNumberFormat="1" applyFont="1" applyAlignment="1">
      <alignment horizontal="center"/>
    </xf>
    <xf numFmtId="43" fontId="3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3" xfId="0" applyBorder="1"/>
    <xf numFmtId="0" fontId="6" fillId="2" borderId="25" xfId="0" applyFont="1" applyFill="1" applyBorder="1" applyAlignment="1">
      <alignment horizontal="center" wrapText="1"/>
    </xf>
    <xf numFmtId="0" fontId="6" fillId="2" borderId="26" xfId="0" applyFont="1" applyFill="1" applyBorder="1" applyAlignment="1">
      <alignment horizontal="center" wrapText="1"/>
    </xf>
    <xf numFmtId="0" fontId="6" fillId="2" borderId="27" xfId="0" applyFont="1" applyFill="1" applyBorder="1" applyAlignment="1">
      <alignment horizontal="center" wrapText="1"/>
    </xf>
    <xf numFmtId="0" fontId="6" fillId="2" borderId="28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165" fontId="7" fillId="0" borderId="13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0" fontId="6" fillId="2" borderId="29" xfId="0" applyFont="1" applyFill="1" applyBorder="1" applyAlignment="1">
      <alignment horizontal="right" vertical="center"/>
    </xf>
    <xf numFmtId="0" fontId="6" fillId="2" borderId="30" xfId="0" applyFont="1" applyFill="1" applyBorder="1" applyAlignment="1">
      <alignment horizontal="right" vertical="center"/>
    </xf>
    <xf numFmtId="0" fontId="6" fillId="2" borderId="31" xfId="0" applyFont="1" applyFill="1" applyBorder="1" applyAlignment="1">
      <alignment horizontal="right" vertical="center"/>
    </xf>
    <xf numFmtId="3" fontId="6" fillId="2" borderId="7" xfId="0" applyNumberFormat="1" applyFont="1" applyFill="1" applyBorder="1" applyAlignment="1">
      <alignment horizontal="center"/>
    </xf>
    <xf numFmtId="3" fontId="6" fillId="2" borderId="25" xfId="0" applyNumberFormat="1" applyFont="1" applyFill="1" applyBorder="1" applyAlignment="1">
      <alignment horizontal="center"/>
    </xf>
    <xf numFmtId="0" fontId="0" fillId="0" borderId="15" xfId="0" applyBorder="1"/>
    <xf numFmtId="0" fontId="0" fillId="0" borderId="0" xfId="0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0" fontId="13" fillId="0" borderId="0" xfId="0" applyFont="1" applyBorder="1" applyAlignment="1"/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13" xfId="0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164" fontId="10" fillId="3" borderId="4" xfId="1" applyNumberFormat="1" applyFont="1" applyFill="1" applyBorder="1" applyAlignment="1">
      <alignment horizontal="center"/>
    </xf>
    <xf numFmtId="0" fontId="19" fillId="6" borderId="1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wrapText="1"/>
    </xf>
    <xf numFmtId="0" fontId="10" fillId="6" borderId="2" xfId="0" applyFont="1" applyFill="1" applyBorder="1" applyAlignment="1">
      <alignment horizontal="center" wrapText="1"/>
    </xf>
    <xf numFmtId="0" fontId="10" fillId="6" borderId="3" xfId="0" applyFont="1" applyFill="1" applyBorder="1" applyAlignment="1">
      <alignment horizontal="center" wrapText="1"/>
    </xf>
    <xf numFmtId="0" fontId="10" fillId="7" borderId="22" xfId="0" applyFont="1" applyFill="1" applyBorder="1" applyAlignment="1" applyProtection="1">
      <alignment horizontal="center" vertical="center"/>
      <protection locked="0"/>
    </xf>
    <xf numFmtId="0" fontId="10" fillId="7" borderId="4" xfId="0" applyFont="1" applyFill="1" applyBorder="1" applyAlignment="1" applyProtection="1">
      <alignment horizontal="center"/>
      <protection locked="0"/>
    </xf>
    <xf numFmtId="0" fontId="10" fillId="7" borderId="4" xfId="0" applyFont="1" applyFill="1" applyBorder="1" applyAlignment="1">
      <alignment horizontal="center"/>
    </xf>
    <xf numFmtId="164" fontId="10" fillId="7" borderId="4" xfId="1" applyNumberFormat="1" applyFont="1" applyFill="1" applyBorder="1" applyAlignment="1">
      <alignment horizontal="center"/>
    </xf>
    <xf numFmtId="164" fontId="10" fillId="7" borderId="4" xfId="1" applyNumberFormat="1" applyFont="1" applyFill="1" applyBorder="1" applyAlignment="1">
      <alignment horizontal="center" readingOrder="2"/>
    </xf>
    <xf numFmtId="0" fontId="10" fillId="7" borderId="5" xfId="0" applyFont="1" applyFill="1" applyBorder="1" applyAlignment="1">
      <alignment horizontal="center"/>
    </xf>
    <xf numFmtId="0" fontId="10" fillId="7" borderId="19" xfId="0" applyFont="1" applyFill="1" applyBorder="1" applyAlignment="1" applyProtection="1">
      <alignment horizontal="center" vertical="center"/>
      <protection locked="0"/>
    </xf>
    <xf numFmtId="0" fontId="10" fillId="7" borderId="20" xfId="0" applyFont="1" applyFill="1" applyBorder="1" applyAlignment="1" applyProtection="1">
      <alignment horizontal="center"/>
      <protection locked="0"/>
    </xf>
    <xf numFmtId="0" fontId="10" fillId="7" borderId="20" xfId="0" applyNumberFormat="1" applyFont="1" applyFill="1" applyBorder="1" applyAlignment="1" applyProtection="1">
      <alignment horizontal="center" vertical="center"/>
      <protection locked="0"/>
    </xf>
    <xf numFmtId="0" fontId="10" fillId="7" borderId="20" xfId="0" applyFont="1" applyFill="1" applyBorder="1" applyAlignment="1">
      <alignment horizontal="center"/>
    </xf>
    <xf numFmtId="0" fontId="10" fillId="7" borderId="20" xfId="0" applyNumberFormat="1" applyFont="1" applyFill="1" applyBorder="1" applyAlignment="1" applyProtection="1">
      <alignment horizontal="center"/>
      <protection locked="0"/>
    </xf>
    <xf numFmtId="0" fontId="10" fillId="7" borderId="20" xfId="0" applyFont="1" applyFill="1" applyBorder="1" applyAlignment="1" applyProtection="1">
      <alignment horizontal="center"/>
      <protection hidden="1"/>
    </xf>
    <xf numFmtId="0" fontId="10" fillId="7" borderId="20" xfId="0" applyNumberFormat="1" applyFont="1" applyFill="1" applyBorder="1" applyAlignment="1" applyProtection="1">
      <alignment horizontal="center" vertical="center"/>
      <protection hidden="1"/>
    </xf>
    <xf numFmtId="164" fontId="10" fillId="7" borderId="20" xfId="1" applyNumberFormat="1" applyFont="1" applyFill="1" applyBorder="1" applyAlignment="1" applyProtection="1">
      <alignment horizontal="center"/>
      <protection hidden="1"/>
    </xf>
    <xf numFmtId="164" fontId="10" fillId="7" borderId="20" xfId="1" applyNumberFormat="1" applyFont="1" applyFill="1" applyBorder="1" applyAlignment="1" applyProtection="1">
      <alignment horizontal="center" readingOrder="2"/>
      <protection hidden="1"/>
    </xf>
    <xf numFmtId="0" fontId="10" fillId="7" borderId="6" xfId="0" applyFont="1" applyFill="1" applyBorder="1" applyAlignment="1" applyProtection="1">
      <alignment horizontal="center"/>
      <protection locked="0"/>
    </xf>
    <xf numFmtId="0" fontId="10" fillId="5" borderId="7" xfId="0" applyFont="1" applyFill="1" applyBorder="1" applyAlignment="1" applyProtection="1">
      <alignment horizontal="center"/>
      <protection locked="0"/>
    </xf>
    <xf numFmtId="164" fontId="10" fillId="5" borderId="7" xfId="1" applyNumberFormat="1" applyFont="1" applyFill="1" applyBorder="1" applyAlignment="1" applyProtection="1">
      <alignment horizontal="center"/>
      <protection locked="0"/>
    </xf>
    <xf numFmtId="0" fontId="10" fillId="5" borderId="7" xfId="1" applyNumberFormat="1" applyFont="1" applyFill="1" applyBorder="1" applyAlignment="1" applyProtection="1">
      <alignment horizontal="center" vertical="center"/>
      <protection locked="0"/>
    </xf>
    <xf numFmtId="164" fontId="10" fillId="5" borderId="7" xfId="1" applyNumberFormat="1" applyFont="1" applyFill="1" applyBorder="1" applyAlignment="1" applyProtection="1">
      <alignment horizontal="center"/>
      <protection hidden="1"/>
    </xf>
    <xf numFmtId="0" fontId="10" fillId="5" borderId="7" xfId="1" applyNumberFormat="1" applyFont="1" applyFill="1" applyBorder="1" applyAlignment="1" applyProtection="1">
      <alignment horizontal="center"/>
      <protection locked="0"/>
    </xf>
    <xf numFmtId="164" fontId="10" fillId="5" borderId="8" xfId="1" applyNumberFormat="1" applyFont="1" applyFill="1" applyBorder="1" applyAlignment="1" applyProtection="1">
      <alignment horizontal="center"/>
      <protection hidden="1"/>
    </xf>
    <xf numFmtId="0" fontId="0" fillId="0" borderId="0" xfId="0" applyFill="1"/>
    <xf numFmtId="3" fontId="7" fillId="5" borderId="13" xfId="0" applyNumberFormat="1" applyFont="1" applyFill="1" applyBorder="1" applyAlignment="1">
      <alignment horizontal="center"/>
    </xf>
    <xf numFmtId="3" fontId="10" fillId="5" borderId="13" xfId="0" applyNumberFormat="1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 wrapText="1"/>
    </xf>
    <xf numFmtId="0" fontId="21" fillId="0" borderId="2" xfId="0" applyFont="1" applyBorder="1" applyAlignment="1">
      <alignment horizontal="center" wrapText="1"/>
    </xf>
    <xf numFmtId="0" fontId="21" fillId="0" borderId="3" xfId="0" applyFont="1" applyBorder="1" applyAlignment="1">
      <alignment horizontal="center" wrapText="1"/>
    </xf>
    <xf numFmtId="0" fontId="21" fillId="0" borderId="0" xfId="0" applyFont="1"/>
    <xf numFmtId="0" fontId="10" fillId="3" borderId="1" xfId="0" applyFont="1" applyFill="1" applyBorder="1" applyAlignment="1">
      <alignment horizontal="center" wrapText="1"/>
    </xf>
    <xf numFmtId="0" fontId="10" fillId="3" borderId="22" xfId="0" applyFont="1" applyFill="1" applyBorder="1" applyAlignment="1">
      <alignment horizontal="center" vertical="center"/>
    </xf>
    <xf numFmtId="0" fontId="22" fillId="10" borderId="0" xfId="0" applyFont="1" applyFill="1"/>
    <xf numFmtId="0" fontId="10" fillId="3" borderId="6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164" fontId="10" fillId="4" borderId="7" xfId="1" applyNumberFormat="1" applyFont="1" applyFill="1" applyBorder="1" applyAlignment="1">
      <alignment horizontal="center"/>
    </xf>
    <xf numFmtId="164" fontId="21" fillId="0" borderId="0" xfId="1" applyNumberFormat="1" applyFont="1"/>
    <xf numFmtId="0" fontId="23" fillId="0" borderId="0" xfId="0" applyFont="1"/>
    <xf numFmtId="0" fontId="24" fillId="0" borderId="0" xfId="0" applyFont="1"/>
    <xf numFmtId="0" fontId="26" fillId="0" borderId="0" xfId="0" applyFont="1" applyAlignment="1">
      <alignment vertical="center"/>
    </xf>
    <xf numFmtId="0" fontId="27" fillId="0" borderId="0" xfId="0" applyFont="1"/>
    <xf numFmtId="3" fontId="26" fillId="11" borderId="32" xfId="0" applyNumberFormat="1" applyFont="1" applyFill="1" applyBorder="1" applyAlignment="1">
      <alignment horizontal="center"/>
    </xf>
    <xf numFmtId="0" fontId="27" fillId="10" borderId="34" xfId="0" applyFont="1" applyFill="1" applyBorder="1" applyAlignment="1">
      <alignment horizontal="center"/>
    </xf>
    <xf numFmtId="3" fontId="27" fillId="10" borderId="34" xfId="0" applyNumberFormat="1" applyFont="1" applyFill="1" applyBorder="1" applyAlignment="1">
      <alignment horizontal="center"/>
    </xf>
    <xf numFmtId="3" fontId="27" fillId="10" borderId="35" xfId="0" applyNumberFormat="1" applyFont="1" applyFill="1" applyBorder="1" applyAlignment="1">
      <alignment horizontal="center"/>
    </xf>
    <xf numFmtId="3" fontId="28" fillId="10" borderId="36" xfId="0" applyNumberFormat="1" applyFont="1" applyFill="1" applyBorder="1" applyAlignment="1">
      <alignment readingOrder="2"/>
    </xf>
    <xf numFmtId="3" fontId="27" fillId="10" borderId="37" xfId="0" applyNumberFormat="1" applyFont="1" applyFill="1" applyBorder="1"/>
    <xf numFmtId="0" fontId="27" fillId="10" borderId="13" xfId="0" applyFont="1" applyFill="1" applyBorder="1" applyAlignment="1">
      <alignment horizontal="center"/>
    </xf>
    <xf numFmtId="3" fontId="27" fillId="10" borderId="40" xfId="0" applyNumberFormat="1" applyFont="1" applyFill="1" applyBorder="1" applyAlignment="1">
      <alignment horizontal="center"/>
    </xf>
    <xf numFmtId="0" fontId="27" fillId="10" borderId="37" xfId="0" applyFont="1" applyFill="1" applyBorder="1"/>
    <xf numFmtId="0" fontId="27" fillId="0" borderId="23" xfId="0" applyFont="1" applyBorder="1"/>
    <xf numFmtId="0" fontId="26" fillId="11" borderId="32" xfId="0" applyFont="1" applyFill="1" applyBorder="1" applyAlignment="1">
      <alignment horizontal="center"/>
    </xf>
    <xf numFmtId="0" fontId="26" fillId="0" borderId="30" xfId="0" applyFont="1" applyBorder="1"/>
    <xf numFmtId="0" fontId="27" fillId="0" borderId="24" xfId="0" applyFont="1" applyBorder="1"/>
    <xf numFmtId="164" fontId="10" fillId="5" borderId="41" xfId="1" applyNumberFormat="1" applyFont="1" applyFill="1" applyBorder="1" applyAlignment="1" applyProtection="1">
      <alignment horizontal="center"/>
      <protection locked="0"/>
    </xf>
    <xf numFmtId="0" fontId="10" fillId="5" borderId="41" xfId="1" applyNumberFormat="1" applyFont="1" applyFill="1" applyBorder="1" applyAlignment="1" applyProtection="1">
      <alignment horizontal="center" vertical="center"/>
      <protection locked="0"/>
    </xf>
    <xf numFmtId="164" fontId="10" fillId="5" borderId="41" xfId="1" applyNumberFormat="1" applyFont="1" applyFill="1" applyBorder="1" applyAlignment="1" applyProtection="1">
      <alignment horizontal="center"/>
      <protection hidden="1"/>
    </xf>
    <xf numFmtId="0" fontId="10" fillId="5" borderId="41" xfId="1" applyNumberFormat="1" applyFont="1" applyFill="1" applyBorder="1" applyAlignment="1" applyProtection="1">
      <alignment horizontal="center"/>
      <protection locked="0"/>
    </xf>
    <xf numFmtId="3" fontId="10" fillId="5" borderId="15" xfId="0" applyNumberFormat="1" applyFont="1" applyFill="1" applyBorder="1" applyAlignment="1">
      <alignment horizontal="center"/>
    </xf>
    <xf numFmtId="164" fontId="10" fillId="5" borderId="42" xfId="1" applyNumberFormat="1" applyFont="1" applyFill="1" applyBorder="1" applyAlignment="1" applyProtection="1">
      <alignment horizontal="center"/>
      <protection hidden="1"/>
    </xf>
    <xf numFmtId="3" fontId="10" fillId="5" borderId="43" xfId="0" applyNumberFormat="1" applyFont="1" applyFill="1" applyBorder="1" applyAlignment="1">
      <alignment horizontal="center"/>
    </xf>
    <xf numFmtId="0" fontId="0" fillId="6" borderId="29" xfId="0" applyFill="1" applyBorder="1" applyAlignment="1">
      <alignment horizontal="center"/>
    </xf>
    <xf numFmtId="0" fontId="0" fillId="6" borderId="31" xfId="0" applyFill="1" applyBorder="1" applyAlignment="1">
      <alignment horizontal="center"/>
    </xf>
    <xf numFmtId="0" fontId="0" fillId="6" borderId="29" xfId="0" applyFill="1" applyBorder="1"/>
    <xf numFmtId="164" fontId="0" fillId="6" borderId="7" xfId="0" applyNumberFormat="1" applyFill="1" applyBorder="1"/>
    <xf numFmtId="164" fontId="10" fillId="6" borderId="20" xfId="1" applyNumberFormat="1" applyFont="1" applyFill="1" applyBorder="1" applyAlignment="1" applyProtection="1">
      <alignment horizontal="center"/>
      <protection locked="0"/>
    </xf>
    <xf numFmtId="0" fontId="29" fillId="6" borderId="29" xfId="0" applyFont="1" applyFill="1" applyBorder="1" applyAlignment="1">
      <alignment horizontal="center"/>
    </xf>
    <xf numFmtId="0" fontId="29" fillId="6" borderId="31" xfId="0" applyFont="1" applyFill="1" applyBorder="1" applyAlignment="1">
      <alignment horizontal="center"/>
    </xf>
    <xf numFmtId="0" fontId="20" fillId="6" borderId="29" xfId="0" applyFont="1" applyFill="1" applyBorder="1"/>
    <xf numFmtId="164" fontId="20" fillId="6" borderId="7" xfId="0" applyNumberFormat="1" applyFont="1" applyFill="1" applyBorder="1"/>
    <xf numFmtId="3" fontId="27" fillId="10" borderId="44" xfId="0" applyNumberFormat="1" applyFont="1" applyFill="1" applyBorder="1"/>
    <xf numFmtId="3" fontId="27" fillId="10" borderId="36" xfId="0" applyNumberFormat="1" applyFont="1" applyFill="1" applyBorder="1"/>
    <xf numFmtId="3" fontId="27" fillId="10" borderId="45" xfId="0" applyNumberFormat="1" applyFont="1" applyFill="1" applyBorder="1"/>
    <xf numFmtId="0" fontId="25" fillId="6" borderId="0" xfId="0" applyFont="1" applyFill="1" applyAlignment="1">
      <alignment horizontal="center"/>
    </xf>
    <xf numFmtId="0" fontId="26" fillId="5" borderId="25" xfId="0" applyFont="1" applyFill="1" applyBorder="1" applyAlignment="1">
      <alignment horizontal="center"/>
    </xf>
    <xf numFmtId="0" fontId="26" fillId="5" borderId="27" xfId="0" applyFont="1" applyFill="1" applyBorder="1" applyAlignment="1">
      <alignment horizontal="center"/>
    </xf>
    <xf numFmtId="0" fontId="26" fillId="5" borderId="32" xfId="0" applyFont="1" applyFill="1" applyBorder="1" applyAlignment="1">
      <alignment horizontal="center"/>
    </xf>
    <xf numFmtId="3" fontId="26" fillId="5" borderId="32" xfId="0" applyNumberFormat="1" applyFont="1" applyFill="1" applyBorder="1" applyAlignment="1">
      <alignment horizontal="center"/>
    </xf>
    <xf numFmtId="3" fontId="26" fillId="5" borderId="26" xfId="0" applyNumberFormat="1" applyFont="1" applyFill="1" applyBorder="1" applyAlignment="1">
      <alignment horizontal="center"/>
    </xf>
    <xf numFmtId="3" fontId="26" fillId="5" borderId="27" xfId="0" applyNumberFormat="1" applyFont="1" applyFill="1" applyBorder="1" applyAlignment="1"/>
    <xf numFmtId="0" fontId="26" fillId="5" borderId="29" xfId="0" applyFont="1" applyFill="1" applyBorder="1" applyAlignment="1">
      <alignment horizontal="right"/>
    </xf>
    <xf numFmtId="3" fontId="26" fillId="5" borderId="7" xfId="0" applyNumberFormat="1" applyFont="1" applyFill="1" applyBorder="1" applyAlignment="1">
      <alignment horizontal="center"/>
    </xf>
    <xf numFmtId="0" fontId="27" fillId="5" borderId="33" xfId="0" applyFont="1" applyFill="1" applyBorder="1" applyAlignment="1">
      <alignment horizontal="center" vertical="center"/>
    </xf>
    <xf numFmtId="0" fontId="27" fillId="5" borderId="38" xfId="0" applyFont="1" applyFill="1" applyBorder="1" applyAlignment="1">
      <alignment horizontal="center" vertical="center"/>
    </xf>
    <xf numFmtId="0" fontId="27" fillId="5" borderId="39" xfId="0" applyFont="1" applyFill="1" applyBorder="1" applyAlignment="1">
      <alignment horizontal="center"/>
    </xf>
    <xf numFmtId="0" fontId="27" fillId="5" borderId="39" xfId="0" applyFont="1" applyFill="1" applyBorder="1" applyAlignment="1">
      <alignment horizontal="center" vertical="center"/>
    </xf>
    <xf numFmtId="0" fontId="26" fillId="9" borderId="15" xfId="0" applyFont="1" applyFill="1" applyBorder="1" applyAlignment="1">
      <alignment horizontal="center" vertical="center"/>
    </xf>
    <xf numFmtId="0" fontId="4" fillId="9" borderId="9" xfId="0" applyFont="1" applyFill="1" applyBorder="1" applyAlignment="1" applyProtection="1">
      <alignment horizontal="center" vertical="center"/>
    </xf>
    <xf numFmtId="0" fontId="4" fillId="9" borderId="10" xfId="0" applyFont="1" applyFill="1" applyBorder="1" applyAlignment="1" applyProtection="1">
      <alignment horizontal="center" vertical="center"/>
    </xf>
    <xf numFmtId="0" fontId="4" fillId="9" borderId="11" xfId="0" applyFont="1" applyFill="1" applyBorder="1" applyAlignment="1" applyProtection="1">
      <alignment horizontal="center" vertical="center"/>
    </xf>
    <xf numFmtId="0" fontId="2" fillId="9" borderId="9" xfId="0" applyFont="1" applyFill="1" applyBorder="1" applyAlignment="1" applyProtection="1">
      <alignment horizontal="center" vertical="center"/>
    </xf>
    <xf numFmtId="0" fontId="2" fillId="9" borderId="10" xfId="0" applyFont="1" applyFill="1" applyBorder="1" applyAlignment="1" applyProtection="1">
      <alignment horizontal="center" vertical="center"/>
    </xf>
    <xf numFmtId="0" fontId="2" fillId="9" borderId="11" xfId="0" applyFont="1" applyFill="1" applyBorder="1" applyAlignment="1" applyProtection="1">
      <alignment horizontal="center" vertical="center"/>
    </xf>
    <xf numFmtId="0" fontId="2" fillId="9" borderId="12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164" fontId="2" fillId="3" borderId="14" xfId="1" applyNumberFormat="1" applyFont="1" applyFill="1" applyBorder="1" applyAlignment="1" applyProtection="1">
      <alignment horizontal="center" vertical="center"/>
    </xf>
    <xf numFmtId="164" fontId="2" fillId="3" borderId="14" xfId="1" applyNumberFormat="1" applyFont="1" applyFill="1" applyBorder="1" applyAlignment="1" applyProtection="1">
      <alignment horizontal="center" vertical="center"/>
      <protection locked="0"/>
    </xf>
    <xf numFmtId="41" fontId="2" fillId="3" borderId="14" xfId="0" applyNumberFormat="1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 wrapText="1"/>
      <protection locked="0"/>
    </xf>
    <xf numFmtId="0" fontId="2" fillId="3" borderId="15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 wrapText="1"/>
      <protection locked="0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0" fontId="2" fillId="3" borderId="17" xfId="0" applyFont="1" applyFill="1" applyBorder="1" applyAlignment="1" applyProtection="1">
      <alignment horizontal="center" vertical="center"/>
    </xf>
    <xf numFmtId="0" fontId="2" fillId="3" borderId="18" xfId="0" applyFont="1" applyFill="1" applyBorder="1" applyAlignment="1" applyProtection="1">
      <alignment horizontal="center" vertical="center" readingOrder="2"/>
      <protection locked="0"/>
    </xf>
    <xf numFmtId="0" fontId="5" fillId="8" borderId="0" xfId="0" applyFont="1" applyFill="1" applyAlignment="1">
      <alignment horizontal="center" vertical="center" textRotation="136" wrapText="1"/>
    </xf>
    <xf numFmtId="0" fontId="3" fillId="8" borderId="2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D60093"/>
      <color rgb="FF66FF33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581;&#1602;&#1608;&#1602;%20&#1608;%20&#1583;&#1587;&#1606;&#1605;&#1586;&#1583;%2096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قوانین پایه"/>
      <sheetName val="فروردین"/>
      <sheetName val="اردیبهشت"/>
      <sheetName val="خرداد"/>
      <sheetName val="تیر"/>
      <sheetName val="مرداد"/>
      <sheetName val="شهریور"/>
      <sheetName val="مهر"/>
      <sheetName val="آبان"/>
      <sheetName val="آذر"/>
      <sheetName val="دی"/>
      <sheetName val="بهمن"/>
      <sheetName val="اسفند"/>
      <sheetName val="لیست تجمیعی"/>
      <sheetName val="نمونه خام"/>
      <sheetName val="سند حسابدار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22"/>
  <sheetViews>
    <sheetView rightToLeft="1" workbookViewId="0">
      <selection activeCell="D14" sqref="D14"/>
    </sheetView>
  </sheetViews>
  <sheetFormatPr defaultRowHeight="15"/>
  <cols>
    <col min="2" max="2" width="32.42578125" bestFit="1" customWidth="1"/>
    <col min="3" max="3" width="22.140625" bestFit="1" customWidth="1"/>
    <col min="4" max="4" width="49.85546875" bestFit="1" customWidth="1"/>
  </cols>
  <sheetData>
    <row r="1" spans="1:8" ht="22.5" thickTop="1" thickBot="1">
      <c r="A1" s="138" t="s">
        <v>0</v>
      </c>
      <c r="B1" s="139"/>
      <c r="C1" s="140"/>
      <c r="D1" s="2"/>
      <c r="E1" s="2"/>
      <c r="F1" s="156" t="s">
        <v>1</v>
      </c>
      <c r="G1" s="156"/>
      <c r="H1" s="156"/>
    </row>
    <row r="2" spans="1:8" ht="22.5" thickTop="1" thickBot="1">
      <c r="A2" s="141" t="s">
        <v>2</v>
      </c>
      <c r="B2" s="142" t="s">
        <v>3</v>
      </c>
      <c r="C2" s="143" t="s">
        <v>4</v>
      </c>
      <c r="D2" s="2"/>
      <c r="E2" s="2"/>
      <c r="F2" s="156"/>
      <c r="G2" s="156"/>
      <c r="H2" s="156"/>
    </row>
    <row r="3" spans="1:8" ht="21.75" thickTop="1">
      <c r="A3" s="144">
        <v>2</v>
      </c>
      <c r="B3" s="145" t="s">
        <v>5</v>
      </c>
      <c r="C3" s="146">
        <v>1397</v>
      </c>
      <c r="D3" s="2"/>
      <c r="E3" s="2"/>
      <c r="F3" s="156"/>
      <c r="G3" s="156"/>
      <c r="H3" s="156"/>
    </row>
    <row r="4" spans="1:8" ht="21">
      <c r="A4" s="144">
        <v>3</v>
      </c>
      <c r="B4" s="145" t="s">
        <v>6</v>
      </c>
      <c r="C4" s="147">
        <v>370423</v>
      </c>
      <c r="D4" s="2"/>
      <c r="E4" s="2"/>
      <c r="F4" s="156"/>
      <c r="G4" s="156"/>
      <c r="H4" s="156"/>
    </row>
    <row r="5" spans="1:8" ht="21">
      <c r="A5" s="144">
        <v>4</v>
      </c>
      <c r="B5" s="145" t="s">
        <v>7</v>
      </c>
      <c r="C5" s="148">
        <f>C4*30</f>
        <v>11112690</v>
      </c>
      <c r="D5" s="2"/>
      <c r="E5" s="2"/>
      <c r="F5" s="156"/>
      <c r="G5" s="156"/>
      <c r="H5" s="156"/>
    </row>
    <row r="6" spans="1:8" ht="21">
      <c r="A6" s="144">
        <v>5</v>
      </c>
      <c r="B6" s="145" t="s">
        <v>8</v>
      </c>
      <c r="C6" s="148">
        <v>400000</v>
      </c>
      <c r="D6" s="2"/>
      <c r="E6" s="2"/>
      <c r="F6" s="156"/>
      <c r="G6" s="156"/>
      <c r="H6" s="156"/>
    </row>
    <row r="7" spans="1:8" ht="21">
      <c r="A7" s="144">
        <v>6</v>
      </c>
      <c r="B7" s="145" t="s">
        <v>9</v>
      </c>
      <c r="C7" s="148">
        <v>1100000</v>
      </c>
      <c r="D7" s="2"/>
      <c r="E7" s="2"/>
      <c r="F7" s="156"/>
      <c r="G7" s="156"/>
      <c r="H7" s="156"/>
    </row>
    <row r="8" spans="1:8" ht="21.75" thickBot="1">
      <c r="A8" s="144">
        <v>7</v>
      </c>
      <c r="B8" s="145" t="s">
        <v>10</v>
      </c>
      <c r="C8" s="147">
        <v>1111269</v>
      </c>
      <c r="D8" s="2"/>
      <c r="E8" s="2"/>
      <c r="F8" s="156"/>
      <c r="G8" s="156"/>
      <c r="H8" s="156"/>
    </row>
    <row r="9" spans="1:8" ht="22.5" thickTop="1" thickBot="1">
      <c r="A9" s="144">
        <v>8</v>
      </c>
      <c r="B9" s="145" t="s">
        <v>11</v>
      </c>
      <c r="C9" s="147">
        <f>2*C8</f>
        <v>2222538</v>
      </c>
      <c r="D9" s="157" t="s">
        <v>12</v>
      </c>
      <c r="E9" s="2"/>
      <c r="F9" s="156"/>
      <c r="G9" s="156"/>
      <c r="H9" s="156"/>
    </row>
    <row r="10" spans="1:8" ht="21.75" thickTop="1">
      <c r="A10" s="144">
        <v>9</v>
      </c>
      <c r="B10" s="145" t="s">
        <v>13</v>
      </c>
      <c r="C10" s="148">
        <v>17000</v>
      </c>
      <c r="D10" s="2"/>
      <c r="E10" s="2"/>
      <c r="F10" s="156"/>
      <c r="G10" s="156"/>
      <c r="H10" s="156"/>
    </row>
    <row r="11" spans="1:8" ht="21">
      <c r="A11" s="144">
        <v>10</v>
      </c>
      <c r="B11" s="145" t="s">
        <v>14</v>
      </c>
      <c r="C11" s="147">
        <f>30*C4</f>
        <v>11112690</v>
      </c>
      <c r="D11" s="2"/>
      <c r="E11" s="2"/>
      <c r="F11" s="156"/>
      <c r="G11" s="156"/>
      <c r="H11" s="156"/>
    </row>
    <row r="12" spans="1:8" ht="21">
      <c r="A12" s="144">
        <v>11</v>
      </c>
      <c r="B12" s="145" t="s">
        <v>15</v>
      </c>
      <c r="C12" s="147">
        <f>2*30*C4</f>
        <v>22225380</v>
      </c>
      <c r="D12" s="3"/>
      <c r="E12" s="2"/>
      <c r="F12" s="156"/>
      <c r="G12" s="156"/>
      <c r="H12" s="156"/>
    </row>
    <row r="13" spans="1:8" ht="21">
      <c r="A13" s="144">
        <v>12</v>
      </c>
      <c r="B13" s="145" t="s">
        <v>16</v>
      </c>
      <c r="C13" s="149">
        <f>C4*30*3</f>
        <v>33338070</v>
      </c>
      <c r="D13" s="3"/>
      <c r="E13" s="2"/>
      <c r="F13" s="2"/>
      <c r="G13" s="2"/>
      <c r="H13" s="2"/>
    </row>
    <row r="14" spans="1:8" ht="21">
      <c r="A14" s="144">
        <v>13</v>
      </c>
      <c r="B14" s="145" t="s">
        <v>17</v>
      </c>
      <c r="C14" s="148">
        <v>23000000</v>
      </c>
      <c r="D14" s="2"/>
      <c r="E14" s="2"/>
      <c r="F14" s="2"/>
      <c r="G14" s="2"/>
      <c r="H14" s="2"/>
    </row>
    <row r="15" spans="1:8" ht="21">
      <c r="A15" s="144">
        <v>14</v>
      </c>
      <c r="B15" s="145" t="s">
        <v>18</v>
      </c>
      <c r="C15" s="146">
        <v>26</v>
      </c>
      <c r="D15" s="2"/>
      <c r="E15" s="2"/>
      <c r="F15" s="2"/>
      <c r="G15" s="2"/>
      <c r="H15" s="2"/>
    </row>
    <row r="16" spans="1:8" ht="21">
      <c r="A16" s="144">
        <v>15</v>
      </c>
      <c r="B16" s="145" t="s">
        <v>19</v>
      </c>
      <c r="C16" s="146">
        <v>15.89</v>
      </c>
      <c r="D16" s="2"/>
      <c r="E16" s="2"/>
      <c r="F16" s="2"/>
      <c r="G16" s="2"/>
      <c r="H16" s="1"/>
    </row>
    <row r="17" spans="1:8" ht="21">
      <c r="A17" s="144">
        <v>16</v>
      </c>
      <c r="B17" s="145" t="s">
        <v>20</v>
      </c>
      <c r="C17" s="150">
        <v>6</v>
      </c>
      <c r="D17" s="2"/>
      <c r="E17" s="2"/>
      <c r="F17" s="2"/>
      <c r="G17" s="3"/>
      <c r="H17" s="1"/>
    </row>
    <row r="18" spans="1:8" ht="21">
      <c r="A18" s="144">
        <v>17</v>
      </c>
      <c r="B18" s="151" t="s">
        <v>21</v>
      </c>
      <c r="C18" s="152">
        <v>7.333333333333333</v>
      </c>
      <c r="D18" s="2"/>
      <c r="E18" s="2"/>
      <c r="F18" s="2"/>
      <c r="G18" s="3"/>
      <c r="H18" s="1"/>
    </row>
    <row r="19" spans="1:8" ht="21.75" thickBot="1">
      <c r="A19" s="144">
        <v>18</v>
      </c>
      <c r="B19" s="151" t="s">
        <v>22</v>
      </c>
      <c r="C19" s="153">
        <v>365</v>
      </c>
      <c r="D19" s="2"/>
      <c r="E19" s="2"/>
      <c r="F19" s="2"/>
      <c r="G19" s="4"/>
      <c r="H19" s="1"/>
    </row>
    <row r="20" spans="1:8" ht="22.5" thickTop="1" thickBot="1">
      <c r="A20" s="144">
        <v>19</v>
      </c>
      <c r="B20" s="151" t="s">
        <v>23</v>
      </c>
      <c r="C20" s="153" t="s">
        <v>24</v>
      </c>
      <c r="D20" s="157" t="s">
        <v>25</v>
      </c>
      <c r="E20" s="2"/>
      <c r="F20" s="2"/>
      <c r="G20" s="4"/>
      <c r="H20" s="1"/>
    </row>
    <row r="21" spans="1:8" ht="22.5" thickTop="1" thickBot="1">
      <c r="A21" s="144">
        <v>20</v>
      </c>
      <c r="B21" s="154" t="s">
        <v>26</v>
      </c>
      <c r="C21" s="155" t="s">
        <v>27</v>
      </c>
      <c r="D21" s="2"/>
      <c r="E21" s="2"/>
      <c r="F21" s="2"/>
      <c r="G21" s="4"/>
      <c r="H21" s="1"/>
    </row>
    <row r="22" spans="1:8" ht="15.75" thickTop="1">
      <c r="A22" s="2"/>
      <c r="B22" s="2"/>
      <c r="C22" s="2"/>
      <c r="D22" s="2"/>
      <c r="E22" s="2"/>
      <c r="F22" s="2"/>
      <c r="G22" s="2"/>
      <c r="H22" s="1"/>
    </row>
  </sheetData>
  <mergeCells count="2">
    <mergeCell ref="A1:C1"/>
    <mergeCell ref="F1:H1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T55"/>
  <sheetViews>
    <sheetView rightToLeft="1" topLeftCell="D45" workbookViewId="0">
      <selection activeCell="J59" sqref="J59"/>
    </sheetView>
  </sheetViews>
  <sheetFormatPr defaultRowHeight="15"/>
  <cols>
    <col min="5" max="5" width="15.42578125" bestFit="1" customWidth="1"/>
    <col min="7" max="7" width="14.140625" bestFit="1" customWidth="1"/>
    <col min="8" max="8" width="12.140625" bestFit="1" customWidth="1"/>
    <col min="10" max="11" width="14.140625" bestFit="1" customWidth="1"/>
    <col min="12" max="12" width="16" bestFit="1" customWidth="1"/>
    <col min="15" max="16" width="14.140625" bestFit="1" customWidth="1"/>
    <col min="17" max="17" width="14.5703125" bestFit="1" customWidth="1"/>
  </cols>
  <sheetData>
    <row r="1" spans="1:20" ht="36.75" thickTop="1" thickBot="1">
      <c r="A1" s="46" t="s">
        <v>28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8"/>
    </row>
    <row r="2" spans="1:20" ht="28.5" thickTop="1" thickBot="1">
      <c r="A2" s="49" t="s">
        <v>90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1"/>
    </row>
    <row r="3" spans="1:20" ht="28.5" thickTop="1" thickBot="1">
      <c r="A3" s="52" t="s">
        <v>2</v>
      </c>
      <c r="B3" s="53" t="s">
        <v>29</v>
      </c>
      <c r="C3" s="53" t="s">
        <v>30</v>
      </c>
      <c r="D3" s="53" t="s">
        <v>31</v>
      </c>
      <c r="E3" s="53" t="s">
        <v>32</v>
      </c>
      <c r="F3" s="53" t="s">
        <v>33</v>
      </c>
      <c r="G3" s="54" t="s">
        <v>34</v>
      </c>
      <c r="H3" s="54" t="s">
        <v>8</v>
      </c>
      <c r="I3" s="53" t="s">
        <v>35</v>
      </c>
      <c r="J3" s="54" t="s">
        <v>36</v>
      </c>
      <c r="K3" s="54" t="s">
        <v>37</v>
      </c>
      <c r="L3" s="54" t="s">
        <v>40</v>
      </c>
      <c r="M3" s="54" t="s">
        <v>41</v>
      </c>
      <c r="N3" s="55" t="s">
        <v>42</v>
      </c>
      <c r="O3" s="53" t="s">
        <v>38</v>
      </c>
      <c r="P3" s="53" t="s">
        <v>39</v>
      </c>
      <c r="Q3" s="55" t="s">
        <v>43</v>
      </c>
      <c r="R3" s="56" t="s">
        <v>44</v>
      </c>
      <c r="S3" s="54" t="s">
        <v>45</v>
      </c>
      <c r="T3" s="57" t="s">
        <v>46</v>
      </c>
    </row>
    <row r="4" spans="1:20" ht="27.75" thickBot="1">
      <c r="A4" s="58" t="s">
        <v>47</v>
      </c>
      <c r="B4" s="59">
        <v>1</v>
      </c>
      <c r="C4" s="59">
        <v>2</v>
      </c>
      <c r="D4" s="59">
        <v>3</v>
      </c>
      <c r="E4" s="59">
        <v>4</v>
      </c>
      <c r="F4" s="60">
        <v>5</v>
      </c>
      <c r="G4" s="61">
        <v>6</v>
      </c>
      <c r="H4" s="61">
        <v>7</v>
      </c>
      <c r="I4" s="62">
        <v>8</v>
      </c>
      <c r="J4" s="63">
        <v>9</v>
      </c>
      <c r="K4" s="63">
        <v>10</v>
      </c>
      <c r="L4" s="63">
        <v>11</v>
      </c>
      <c r="M4" s="64">
        <v>12</v>
      </c>
      <c r="N4" s="65">
        <v>13</v>
      </c>
      <c r="O4" s="59">
        <v>14</v>
      </c>
      <c r="P4" s="59">
        <v>15</v>
      </c>
      <c r="Q4" s="64">
        <v>16</v>
      </c>
      <c r="R4" s="66">
        <v>17</v>
      </c>
      <c r="S4" s="64">
        <v>18</v>
      </c>
      <c r="T4" s="63">
        <v>19</v>
      </c>
    </row>
    <row r="5" spans="1:20" ht="27.75" thickBot="1">
      <c r="A5" s="67">
        <v>1</v>
      </c>
      <c r="B5" s="68" t="s">
        <v>48</v>
      </c>
      <c r="C5" s="68">
        <v>30</v>
      </c>
      <c r="D5" s="69">
        <v>600000</v>
      </c>
      <c r="E5" s="69">
        <f>D5*C5</f>
        <v>18000000</v>
      </c>
      <c r="F5" s="70">
        <v>15</v>
      </c>
      <c r="G5" s="71">
        <f>D5*30*F5*1.4/220</f>
        <v>1718181.8181818181</v>
      </c>
      <c r="H5" s="71">
        <v>400000</v>
      </c>
      <c r="I5" s="72">
        <v>2</v>
      </c>
      <c r="J5" s="71">
        <f>1111269*I5</f>
        <v>2222538</v>
      </c>
      <c r="K5" s="71">
        <v>1100000</v>
      </c>
      <c r="L5" s="71">
        <f>K5+J5+H5+G5+E5</f>
        <v>23440719.81818182</v>
      </c>
      <c r="M5" s="71">
        <f>K5+H5+E5+G5</f>
        <v>21218181.818181816</v>
      </c>
      <c r="N5" s="71">
        <f>K5+J5+H5+G5+E5</f>
        <v>23440719.81818182</v>
      </c>
      <c r="O5" s="69">
        <v>2000000</v>
      </c>
      <c r="P5" s="69">
        <v>5000000</v>
      </c>
      <c r="Q5" s="71">
        <f>M5*7%</f>
        <v>1485272.7272727273</v>
      </c>
      <c r="R5" s="76">
        <f>IF(N5&gt;23000000,(N5-23000000)*0.1,0)</f>
        <v>44071.981818182023</v>
      </c>
      <c r="S5" s="71">
        <f>R5+Q5+P5+O5</f>
        <v>8529344.709090909</v>
      </c>
      <c r="T5" s="73">
        <f>L5-S5</f>
        <v>14911375.109090911</v>
      </c>
    </row>
    <row r="6" spans="1:20" ht="27.75" thickBot="1">
      <c r="A6" s="67">
        <v>2</v>
      </c>
      <c r="B6" s="68"/>
      <c r="C6" s="68"/>
      <c r="D6" s="69">
        <v>370423</v>
      </c>
      <c r="E6" s="69">
        <f t="shared" ref="E6:E54" si="0">D6*C6</f>
        <v>0</v>
      </c>
      <c r="F6" s="70"/>
      <c r="G6" s="71">
        <f t="shared" ref="G6:G54" si="1">D6*30*F6*1.4/220</f>
        <v>0</v>
      </c>
      <c r="H6" s="71">
        <v>0</v>
      </c>
      <c r="I6" s="72"/>
      <c r="J6" s="71">
        <f>1111269*I6</f>
        <v>0</v>
      </c>
      <c r="K6" s="71">
        <v>0</v>
      </c>
      <c r="L6" s="71">
        <f t="shared" ref="L6:L54" si="2">K6+J6+H6+G6+E6</f>
        <v>0</v>
      </c>
      <c r="M6" s="71">
        <f t="shared" ref="M6:M54" si="3">K6+H6+E6+G6</f>
        <v>0</v>
      </c>
      <c r="N6" s="71">
        <f t="shared" ref="N6:N54" si="4">K6+J6+H6+G6+E6</f>
        <v>0</v>
      </c>
      <c r="O6" s="69"/>
      <c r="P6" s="69"/>
      <c r="Q6" s="71">
        <f t="shared" ref="Q6:Q54" si="5">M6*7%</f>
        <v>0</v>
      </c>
      <c r="R6" s="76">
        <f t="shared" ref="R6:R54" si="6">IF(N6&gt;23000000,(N6-23000000)*0.1,0)</f>
        <v>0</v>
      </c>
      <c r="S6" s="71">
        <f t="shared" ref="S6:S54" si="7">R6+Q6+P6+O6</f>
        <v>0</v>
      </c>
      <c r="T6" s="73">
        <f t="shared" ref="T6:T54" si="8">L6-S6</f>
        <v>0</v>
      </c>
    </row>
    <row r="7" spans="1:20" ht="27.75" thickBot="1">
      <c r="A7" s="67">
        <v>3</v>
      </c>
      <c r="B7" s="68"/>
      <c r="C7" s="68"/>
      <c r="D7" s="69">
        <v>370423</v>
      </c>
      <c r="E7" s="69">
        <f t="shared" si="0"/>
        <v>0</v>
      </c>
      <c r="F7" s="70"/>
      <c r="G7" s="71">
        <f t="shared" si="1"/>
        <v>0</v>
      </c>
      <c r="H7" s="71">
        <v>0</v>
      </c>
      <c r="I7" s="72"/>
      <c r="J7" s="71">
        <v>0</v>
      </c>
      <c r="K7" s="71">
        <v>0</v>
      </c>
      <c r="L7" s="71">
        <f t="shared" si="2"/>
        <v>0</v>
      </c>
      <c r="M7" s="71">
        <f t="shared" si="3"/>
        <v>0</v>
      </c>
      <c r="N7" s="71">
        <f t="shared" si="4"/>
        <v>0</v>
      </c>
      <c r="O7" s="69"/>
      <c r="P7" s="69"/>
      <c r="Q7" s="71">
        <f t="shared" si="5"/>
        <v>0</v>
      </c>
      <c r="R7" s="76">
        <f t="shared" si="6"/>
        <v>0</v>
      </c>
      <c r="S7" s="71">
        <f t="shared" si="7"/>
        <v>0</v>
      </c>
      <c r="T7" s="73">
        <f t="shared" si="8"/>
        <v>0</v>
      </c>
    </row>
    <row r="8" spans="1:20" ht="27.75" thickBot="1">
      <c r="A8" s="67">
        <v>4</v>
      </c>
      <c r="B8" s="68"/>
      <c r="C8" s="68"/>
      <c r="D8" s="69">
        <v>370423</v>
      </c>
      <c r="E8" s="69">
        <f t="shared" si="0"/>
        <v>0</v>
      </c>
      <c r="F8" s="70"/>
      <c r="G8" s="71">
        <f t="shared" si="1"/>
        <v>0</v>
      </c>
      <c r="H8" s="71">
        <v>0</v>
      </c>
      <c r="I8" s="72"/>
      <c r="J8" s="71">
        <v>0</v>
      </c>
      <c r="K8" s="71">
        <v>0</v>
      </c>
      <c r="L8" s="71">
        <f t="shared" si="2"/>
        <v>0</v>
      </c>
      <c r="M8" s="71">
        <f t="shared" si="3"/>
        <v>0</v>
      </c>
      <c r="N8" s="71">
        <f t="shared" si="4"/>
        <v>0</v>
      </c>
      <c r="O8" s="69"/>
      <c r="P8" s="69"/>
      <c r="Q8" s="71">
        <f t="shared" si="5"/>
        <v>0</v>
      </c>
      <c r="R8" s="76">
        <f t="shared" si="6"/>
        <v>0</v>
      </c>
      <c r="S8" s="71">
        <f t="shared" si="7"/>
        <v>0</v>
      </c>
      <c r="T8" s="73">
        <f t="shared" si="8"/>
        <v>0</v>
      </c>
    </row>
    <row r="9" spans="1:20" ht="27.75" thickBot="1">
      <c r="A9" s="67">
        <v>5</v>
      </c>
      <c r="B9" s="68"/>
      <c r="C9" s="68"/>
      <c r="D9" s="69">
        <v>370423</v>
      </c>
      <c r="E9" s="69">
        <f t="shared" si="0"/>
        <v>0</v>
      </c>
      <c r="F9" s="70"/>
      <c r="G9" s="71">
        <f t="shared" si="1"/>
        <v>0</v>
      </c>
      <c r="H9" s="71">
        <v>0</v>
      </c>
      <c r="I9" s="72"/>
      <c r="J9" s="71">
        <v>0</v>
      </c>
      <c r="K9" s="71">
        <v>0</v>
      </c>
      <c r="L9" s="71">
        <f t="shared" si="2"/>
        <v>0</v>
      </c>
      <c r="M9" s="71">
        <f t="shared" si="3"/>
        <v>0</v>
      </c>
      <c r="N9" s="71">
        <f t="shared" si="4"/>
        <v>0</v>
      </c>
      <c r="O9" s="69"/>
      <c r="P9" s="69"/>
      <c r="Q9" s="71">
        <f t="shared" si="5"/>
        <v>0</v>
      </c>
      <c r="R9" s="76">
        <f t="shared" si="6"/>
        <v>0</v>
      </c>
      <c r="S9" s="71">
        <f t="shared" si="7"/>
        <v>0</v>
      </c>
      <c r="T9" s="73">
        <f t="shared" si="8"/>
        <v>0</v>
      </c>
    </row>
    <row r="10" spans="1:20" ht="27.75" thickBot="1">
      <c r="A10" s="67">
        <v>6</v>
      </c>
      <c r="B10" s="68"/>
      <c r="C10" s="68"/>
      <c r="D10" s="69">
        <v>370423</v>
      </c>
      <c r="E10" s="69">
        <f t="shared" si="0"/>
        <v>0</v>
      </c>
      <c r="F10" s="70"/>
      <c r="G10" s="71">
        <f t="shared" si="1"/>
        <v>0</v>
      </c>
      <c r="H10" s="71">
        <v>0</v>
      </c>
      <c r="I10" s="72"/>
      <c r="J10" s="71">
        <v>0</v>
      </c>
      <c r="K10" s="71">
        <v>0</v>
      </c>
      <c r="L10" s="71">
        <f t="shared" si="2"/>
        <v>0</v>
      </c>
      <c r="M10" s="71">
        <f t="shared" si="3"/>
        <v>0</v>
      </c>
      <c r="N10" s="71">
        <f t="shared" si="4"/>
        <v>0</v>
      </c>
      <c r="O10" s="69"/>
      <c r="P10" s="69"/>
      <c r="Q10" s="71">
        <f t="shared" si="5"/>
        <v>0</v>
      </c>
      <c r="R10" s="76">
        <f t="shared" si="6"/>
        <v>0</v>
      </c>
      <c r="S10" s="71">
        <f t="shared" si="7"/>
        <v>0</v>
      </c>
      <c r="T10" s="73">
        <f t="shared" si="8"/>
        <v>0</v>
      </c>
    </row>
    <row r="11" spans="1:20" ht="27.75" thickBot="1">
      <c r="A11" s="67">
        <v>7</v>
      </c>
      <c r="B11" s="68"/>
      <c r="C11" s="68"/>
      <c r="D11" s="69">
        <v>370423</v>
      </c>
      <c r="E11" s="69">
        <f t="shared" si="0"/>
        <v>0</v>
      </c>
      <c r="F11" s="70"/>
      <c r="G11" s="71">
        <f t="shared" si="1"/>
        <v>0</v>
      </c>
      <c r="H11" s="71">
        <v>0</v>
      </c>
      <c r="I11" s="72"/>
      <c r="J11" s="71">
        <v>0</v>
      </c>
      <c r="K11" s="71">
        <v>0</v>
      </c>
      <c r="L11" s="71">
        <f t="shared" si="2"/>
        <v>0</v>
      </c>
      <c r="M11" s="71">
        <f t="shared" si="3"/>
        <v>0</v>
      </c>
      <c r="N11" s="71">
        <f t="shared" si="4"/>
        <v>0</v>
      </c>
      <c r="O11" s="69"/>
      <c r="P11" s="69"/>
      <c r="Q11" s="71">
        <f t="shared" si="5"/>
        <v>0</v>
      </c>
      <c r="R11" s="76">
        <f t="shared" si="6"/>
        <v>0</v>
      </c>
      <c r="S11" s="71">
        <f t="shared" si="7"/>
        <v>0</v>
      </c>
      <c r="T11" s="73">
        <f t="shared" si="8"/>
        <v>0</v>
      </c>
    </row>
    <row r="12" spans="1:20" ht="27.75" thickBot="1">
      <c r="A12" s="67">
        <v>8</v>
      </c>
      <c r="B12" s="68"/>
      <c r="C12" s="68"/>
      <c r="D12" s="69">
        <v>370423</v>
      </c>
      <c r="E12" s="69">
        <f t="shared" si="0"/>
        <v>0</v>
      </c>
      <c r="F12" s="70"/>
      <c r="G12" s="71">
        <f t="shared" si="1"/>
        <v>0</v>
      </c>
      <c r="H12" s="71">
        <v>0</v>
      </c>
      <c r="I12" s="72"/>
      <c r="J12" s="71">
        <v>0</v>
      </c>
      <c r="K12" s="71">
        <v>0</v>
      </c>
      <c r="L12" s="71">
        <f t="shared" si="2"/>
        <v>0</v>
      </c>
      <c r="M12" s="71">
        <f t="shared" si="3"/>
        <v>0</v>
      </c>
      <c r="N12" s="71">
        <f t="shared" si="4"/>
        <v>0</v>
      </c>
      <c r="O12" s="69"/>
      <c r="P12" s="69"/>
      <c r="Q12" s="71">
        <f t="shared" si="5"/>
        <v>0</v>
      </c>
      <c r="R12" s="76">
        <f t="shared" si="6"/>
        <v>0</v>
      </c>
      <c r="S12" s="71">
        <f t="shared" si="7"/>
        <v>0</v>
      </c>
      <c r="T12" s="73">
        <f t="shared" si="8"/>
        <v>0</v>
      </c>
    </row>
    <row r="13" spans="1:20" ht="27.75" thickBot="1">
      <c r="A13" s="67">
        <v>9</v>
      </c>
      <c r="B13" s="68"/>
      <c r="C13" s="68"/>
      <c r="D13" s="69">
        <v>370423</v>
      </c>
      <c r="E13" s="69">
        <f t="shared" si="0"/>
        <v>0</v>
      </c>
      <c r="F13" s="70"/>
      <c r="G13" s="71">
        <f t="shared" si="1"/>
        <v>0</v>
      </c>
      <c r="H13" s="71">
        <v>0</v>
      </c>
      <c r="I13" s="72"/>
      <c r="J13" s="71">
        <v>0</v>
      </c>
      <c r="K13" s="71">
        <v>0</v>
      </c>
      <c r="L13" s="71">
        <f t="shared" si="2"/>
        <v>0</v>
      </c>
      <c r="M13" s="71">
        <f t="shared" si="3"/>
        <v>0</v>
      </c>
      <c r="N13" s="71">
        <f t="shared" si="4"/>
        <v>0</v>
      </c>
      <c r="O13" s="69"/>
      <c r="P13" s="69"/>
      <c r="Q13" s="71">
        <f t="shared" si="5"/>
        <v>0</v>
      </c>
      <c r="R13" s="76">
        <f t="shared" si="6"/>
        <v>0</v>
      </c>
      <c r="S13" s="71">
        <f t="shared" si="7"/>
        <v>0</v>
      </c>
      <c r="T13" s="73">
        <f t="shared" si="8"/>
        <v>0</v>
      </c>
    </row>
    <row r="14" spans="1:20" ht="27.75" thickBot="1">
      <c r="A14" s="67">
        <v>10</v>
      </c>
      <c r="B14" s="68"/>
      <c r="C14" s="68"/>
      <c r="D14" s="69">
        <v>370423</v>
      </c>
      <c r="E14" s="69">
        <f t="shared" si="0"/>
        <v>0</v>
      </c>
      <c r="F14" s="70"/>
      <c r="G14" s="71">
        <f t="shared" si="1"/>
        <v>0</v>
      </c>
      <c r="H14" s="71">
        <v>0</v>
      </c>
      <c r="I14" s="72"/>
      <c r="J14" s="71">
        <v>0</v>
      </c>
      <c r="K14" s="71">
        <v>0</v>
      </c>
      <c r="L14" s="71">
        <f t="shared" si="2"/>
        <v>0</v>
      </c>
      <c r="M14" s="71">
        <f t="shared" si="3"/>
        <v>0</v>
      </c>
      <c r="N14" s="71">
        <f t="shared" si="4"/>
        <v>0</v>
      </c>
      <c r="O14" s="69"/>
      <c r="P14" s="69"/>
      <c r="Q14" s="71">
        <f t="shared" si="5"/>
        <v>0</v>
      </c>
      <c r="R14" s="76">
        <f t="shared" si="6"/>
        <v>0</v>
      </c>
      <c r="S14" s="71">
        <f t="shared" si="7"/>
        <v>0</v>
      </c>
      <c r="T14" s="73">
        <f t="shared" si="8"/>
        <v>0</v>
      </c>
    </row>
    <row r="15" spans="1:20" ht="27.75" thickBot="1">
      <c r="A15" s="67">
        <v>11</v>
      </c>
      <c r="B15" s="68"/>
      <c r="C15" s="68"/>
      <c r="D15" s="69">
        <v>370423</v>
      </c>
      <c r="E15" s="69">
        <f t="shared" si="0"/>
        <v>0</v>
      </c>
      <c r="F15" s="70"/>
      <c r="G15" s="71">
        <f t="shared" si="1"/>
        <v>0</v>
      </c>
      <c r="H15" s="71">
        <v>0</v>
      </c>
      <c r="I15" s="72"/>
      <c r="J15" s="71">
        <v>0</v>
      </c>
      <c r="K15" s="71">
        <v>0</v>
      </c>
      <c r="L15" s="71">
        <f t="shared" si="2"/>
        <v>0</v>
      </c>
      <c r="M15" s="71">
        <f t="shared" si="3"/>
        <v>0</v>
      </c>
      <c r="N15" s="71">
        <f t="shared" si="4"/>
        <v>0</v>
      </c>
      <c r="O15" s="69"/>
      <c r="P15" s="69"/>
      <c r="Q15" s="71">
        <f t="shared" si="5"/>
        <v>0</v>
      </c>
      <c r="R15" s="76">
        <f t="shared" si="6"/>
        <v>0</v>
      </c>
      <c r="S15" s="71">
        <f t="shared" si="7"/>
        <v>0</v>
      </c>
      <c r="T15" s="73">
        <f t="shared" si="8"/>
        <v>0</v>
      </c>
    </row>
    <row r="16" spans="1:20" ht="27.75" thickBot="1">
      <c r="A16" s="67">
        <v>12</v>
      </c>
      <c r="B16" s="68"/>
      <c r="C16" s="68"/>
      <c r="D16" s="69">
        <v>370423</v>
      </c>
      <c r="E16" s="69">
        <f t="shared" si="0"/>
        <v>0</v>
      </c>
      <c r="F16" s="70"/>
      <c r="G16" s="71">
        <f t="shared" si="1"/>
        <v>0</v>
      </c>
      <c r="H16" s="71">
        <v>0</v>
      </c>
      <c r="I16" s="72"/>
      <c r="J16" s="71">
        <v>0</v>
      </c>
      <c r="K16" s="71">
        <v>0</v>
      </c>
      <c r="L16" s="71">
        <f t="shared" si="2"/>
        <v>0</v>
      </c>
      <c r="M16" s="71">
        <f t="shared" si="3"/>
        <v>0</v>
      </c>
      <c r="N16" s="71">
        <f t="shared" si="4"/>
        <v>0</v>
      </c>
      <c r="O16" s="69"/>
      <c r="P16" s="69"/>
      <c r="Q16" s="71">
        <f t="shared" si="5"/>
        <v>0</v>
      </c>
      <c r="R16" s="76">
        <f t="shared" si="6"/>
        <v>0</v>
      </c>
      <c r="S16" s="71">
        <f t="shared" si="7"/>
        <v>0</v>
      </c>
      <c r="T16" s="73">
        <f t="shared" si="8"/>
        <v>0</v>
      </c>
    </row>
    <row r="17" spans="1:20" ht="27.75" thickBot="1">
      <c r="A17" s="67">
        <v>13</v>
      </c>
      <c r="B17" s="68"/>
      <c r="C17" s="68"/>
      <c r="D17" s="69">
        <v>370423</v>
      </c>
      <c r="E17" s="69">
        <f t="shared" si="0"/>
        <v>0</v>
      </c>
      <c r="F17" s="70"/>
      <c r="G17" s="71">
        <f t="shared" si="1"/>
        <v>0</v>
      </c>
      <c r="H17" s="71">
        <v>0</v>
      </c>
      <c r="I17" s="72"/>
      <c r="J17" s="71">
        <v>0</v>
      </c>
      <c r="K17" s="71">
        <v>0</v>
      </c>
      <c r="L17" s="71">
        <f t="shared" si="2"/>
        <v>0</v>
      </c>
      <c r="M17" s="71">
        <f t="shared" si="3"/>
        <v>0</v>
      </c>
      <c r="N17" s="71">
        <f t="shared" si="4"/>
        <v>0</v>
      </c>
      <c r="O17" s="69"/>
      <c r="P17" s="69"/>
      <c r="Q17" s="71">
        <f t="shared" si="5"/>
        <v>0</v>
      </c>
      <c r="R17" s="76">
        <f t="shared" si="6"/>
        <v>0</v>
      </c>
      <c r="S17" s="71">
        <f t="shared" si="7"/>
        <v>0</v>
      </c>
      <c r="T17" s="73">
        <f t="shared" si="8"/>
        <v>0</v>
      </c>
    </row>
    <row r="18" spans="1:20" ht="27.75" thickBot="1">
      <c r="A18" s="67">
        <v>14</v>
      </c>
      <c r="B18" s="68"/>
      <c r="C18" s="68"/>
      <c r="D18" s="69">
        <v>370423</v>
      </c>
      <c r="E18" s="69">
        <f t="shared" si="0"/>
        <v>0</v>
      </c>
      <c r="F18" s="70"/>
      <c r="G18" s="71">
        <f t="shared" si="1"/>
        <v>0</v>
      </c>
      <c r="H18" s="71">
        <v>0</v>
      </c>
      <c r="I18" s="72"/>
      <c r="J18" s="71">
        <v>0</v>
      </c>
      <c r="K18" s="71">
        <v>0</v>
      </c>
      <c r="L18" s="71">
        <f t="shared" si="2"/>
        <v>0</v>
      </c>
      <c r="M18" s="71">
        <f t="shared" si="3"/>
        <v>0</v>
      </c>
      <c r="N18" s="71">
        <f t="shared" si="4"/>
        <v>0</v>
      </c>
      <c r="O18" s="69"/>
      <c r="P18" s="69"/>
      <c r="Q18" s="71">
        <f t="shared" si="5"/>
        <v>0</v>
      </c>
      <c r="R18" s="76">
        <f t="shared" si="6"/>
        <v>0</v>
      </c>
      <c r="S18" s="71">
        <f t="shared" si="7"/>
        <v>0</v>
      </c>
      <c r="T18" s="73">
        <f t="shared" si="8"/>
        <v>0</v>
      </c>
    </row>
    <row r="19" spans="1:20" ht="27.75" thickBot="1">
      <c r="A19" s="67">
        <v>15</v>
      </c>
      <c r="B19" s="68"/>
      <c r="C19" s="68"/>
      <c r="D19" s="69">
        <v>370423</v>
      </c>
      <c r="E19" s="69">
        <f t="shared" si="0"/>
        <v>0</v>
      </c>
      <c r="F19" s="70"/>
      <c r="G19" s="71">
        <f t="shared" si="1"/>
        <v>0</v>
      </c>
      <c r="H19" s="71">
        <v>0</v>
      </c>
      <c r="I19" s="72"/>
      <c r="J19" s="71">
        <v>0</v>
      </c>
      <c r="K19" s="71">
        <v>0</v>
      </c>
      <c r="L19" s="71">
        <f t="shared" si="2"/>
        <v>0</v>
      </c>
      <c r="M19" s="71">
        <f t="shared" si="3"/>
        <v>0</v>
      </c>
      <c r="N19" s="71">
        <f t="shared" si="4"/>
        <v>0</v>
      </c>
      <c r="O19" s="69"/>
      <c r="P19" s="69"/>
      <c r="Q19" s="71">
        <f t="shared" si="5"/>
        <v>0</v>
      </c>
      <c r="R19" s="76">
        <f t="shared" si="6"/>
        <v>0</v>
      </c>
      <c r="S19" s="71">
        <f t="shared" si="7"/>
        <v>0</v>
      </c>
      <c r="T19" s="73">
        <f t="shared" si="8"/>
        <v>0</v>
      </c>
    </row>
    <row r="20" spans="1:20" ht="27.75" thickBot="1">
      <c r="A20" s="67">
        <v>16</v>
      </c>
      <c r="B20" s="68"/>
      <c r="C20" s="68"/>
      <c r="D20" s="69">
        <v>370423</v>
      </c>
      <c r="E20" s="69">
        <f t="shared" si="0"/>
        <v>0</v>
      </c>
      <c r="F20" s="70"/>
      <c r="G20" s="71">
        <f t="shared" si="1"/>
        <v>0</v>
      </c>
      <c r="H20" s="71">
        <v>0</v>
      </c>
      <c r="I20" s="72"/>
      <c r="J20" s="71">
        <v>0</v>
      </c>
      <c r="K20" s="71">
        <v>0</v>
      </c>
      <c r="L20" s="71">
        <f t="shared" si="2"/>
        <v>0</v>
      </c>
      <c r="M20" s="71">
        <f t="shared" si="3"/>
        <v>0</v>
      </c>
      <c r="N20" s="71">
        <f t="shared" si="4"/>
        <v>0</v>
      </c>
      <c r="O20" s="69"/>
      <c r="P20" s="69"/>
      <c r="Q20" s="71">
        <f t="shared" si="5"/>
        <v>0</v>
      </c>
      <c r="R20" s="76">
        <f t="shared" si="6"/>
        <v>0</v>
      </c>
      <c r="S20" s="71">
        <f t="shared" si="7"/>
        <v>0</v>
      </c>
      <c r="T20" s="73">
        <f t="shared" si="8"/>
        <v>0</v>
      </c>
    </row>
    <row r="21" spans="1:20" ht="27.75" thickBot="1">
      <c r="A21" s="67">
        <v>17</v>
      </c>
      <c r="B21" s="68"/>
      <c r="C21" s="68"/>
      <c r="D21" s="69">
        <v>370423</v>
      </c>
      <c r="E21" s="69">
        <f t="shared" si="0"/>
        <v>0</v>
      </c>
      <c r="F21" s="70"/>
      <c r="G21" s="71">
        <f t="shared" si="1"/>
        <v>0</v>
      </c>
      <c r="H21" s="71">
        <v>0</v>
      </c>
      <c r="I21" s="72"/>
      <c r="J21" s="71">
        <v>0</v>
      </c>
      <c r="K21" s="71">
        <v>0</v>
      </c>
      <c r="L21" s="71">
        <f t="shared" si="2"/>
        <v>0</v>
      </c>
      <c r="M21" s="71">
        <f t="shared" si="3"/>
        <v>0</v>
      </c>
      <c r="N21" s="71">
        <f t="shared" si="4"/>
        <v>0</v>
      </c>
      <c r="O21" s="69"/>
      <c r="P21" s="69"/>
      <c r="Q21" s="71">
        <f t="shared" si="5"/>
        <v>0</v>
      </c>
      <c r="R21" s="76">
        <f t="shared" si="6"/>
        <v>0</v>
      </c>
      <c r="S21" s="71">
        <f t="shared" si="7"/>
        <v>0</v>
      </c>
      <c r="T21" s="73">
        <f t="shared" si="8"/>
        <v>0</v>
      </c>
    </row>
    <row r="22" spans="1:20" ht="27.75" thickBot="1">
      <c r="A22" s="67">
        <v>18</v>
      </c>
      <c r="B22" s="68"/>
      <c r="C22" s="68"/>
      <c r="D22" s="69">
        <v>370423</v>
      </c>
      <c r="E22" s="69">
        <f t="shared" si="0"/>
        <v>0</v>
      </c>
      <c r="F22" s="70"/>
      <c r="G22" s="71">
        <f t="shared" si="1"/>
        <v>0</v>
      </c>
      <c r="H22" s="71">
        <v>0</v>
      </c>
      <c r="I22" s="72"/>
      <c r="J22" s="71">
        <v>0</v>
      </c>
      <c r="K22" s="71">
        <v>0</v>
      </c>
      <c r="L22" s="71">
        <f t="shared" si="2"/>
        <v>0</v>
      </c>
      <c r="M22" s="71">
        <f t="shared" si="3"/>
        <v>0</v>
      </c>
      <c r="N22" s="71">
        <f t="shared" si="4"/>
        <v>0</v>
      </c>
      <c r="O22" s="69"/>
      <c r="P22" s="69"/>
      <c r="Q22" s="71">
        <f t="shared" si="5"/>
        <v>0</v>
      </c>
      <c r="R22" s="76">
        <f t="shared" si="6"/>
        <v>0</v>
      </c>
      <c r="S22" s="71">
        <f t="shared" si="7"/>
        <v>0</v>
      </c>
      <c r="T22" s="73">
        <f t="shared" si="8"/>
        <v>0</v>
      </c>
    </row>
    <row r="23" spans="1:20" ht="27.75" thickBot="1">
      <c r="A23" s="67">
        <v>19</v>
      </c>
      <c r="B23" s="68"/>
      <c r="C23" s="68"/>
      <c r="D23" s="69">
        <v>370423</v>
      </c>
      <c r="E23" s="69">
        <f t="shared" si="0"/>
        <v>0</v>
      </c>
      <c r="F23" s="70"/>
      <c r="G23" s="71">
        <f t="shared" si="1"/>
        <v>0</v>
      </c>
      <c r="H23" s="71">
        <v>0</v>
      </c>
      <c r="I23" s="72"/>
      <c r="J23" s="71">
        <v>0</v>
      </c>
      <c r="K23" s="71">
        <v>0</v>
      </c>
      <c r="L23" s="71">
        <f t="shared" si="2"/>
        <v>0</v>
      </c>
      <c r="M23" s="71">
        <f t="shared" si="3"/>
        <v>0</v>
      </c>
      <c r="N23" s="71">
        <f t="shared" si="4"/>
        <v>0</v>
      </c>
      <c r="O23" s="69"/>
      <c r="P23" s="69"/>
      <c r="Q23" s="71">
        <f t="shared" si="5"/>
        <v>0</v>
      </c>
      <c r="R23" s="76">
        <f t="shared" si="6"/>
        <v>0</v>
      </c>
      <c r="S23" s="71">
        <f t="shared" si="7"/>
        <v>0</v>
      </c>
      <c r="T23" s="73">
        <f t="shared" si="8"/>
        <v>0</v>
      </c>
    </row>
    <row r="24" spans="1:20" ht="27.75" thickBot="1">
      <c r="A24" s="67">
        <v>20</v>
      </c>
      <c r="B24" s="68"/>
      <c r="C24" s="68"/>
      <c r="D24" s="69">
        <v>370423</v>
      </c>
      <c r="E24" s="69">
        <f t="shared" si="0"/>
        <v>0</v>
      </c>
      <c r="F24" s="70"/>
      <c r="G24" s="71">
        <f t="shared" si="1"/>
        <v>0</v>
      </c>
      <c r="H24" s="71">
        <v>0</v>
      </c>
      <c r="I24" s="72"/>
      <c r="J24" s="71">
        <v>0</v>
      </c>
      <c r="K24" s="71">
        <v>0</v>
      </c>
      <c r="L24" s="71">
        <f t="shared" si="2"/>
        <v>0</v>
      </c>
      <c r="M24" s="71">
        <f t="shared" si="3"/>
        <v>0</v>
      </c>
      <c r="N24" s="71">
        <f t="shared" si="4"/>
        <v>0</v>
      </c>
      <c r="O24" s="69"/>
      <c r="P24" s="69"/>
      <c r="Q24" s="71">
        <f t="shared" si="5"/>
        <v>0</v>
      </c>
      <c r="R24" s="76">
        <f t="shared" si="6"/>
        <v>0</v>
      </c>
      <c r="S24" s="71">
        <f t="shared" si="7"/>
        <v>0</v>
      </c>
      <c r="T24" s="73">
        <f t="shared" si="8"/>
        <v>0</v>
      </c>
    </row>
    <row r="25" spans="1:20" ht="27.75" thickBot="1">
      <c r="A25" s="67">
        <v>21</v>
      </c>
      <c r="B25" s="68"/>
      <c r="C25" s="68"/>
      <c r="D25" s="69">
        <v>370423</v>
      </c>
      <c r="E25" s="69">
        <f t="shared" si="0"/>
        <v>0</v>
      </c>
      <c r="F25" s="70"/>
      <c r="G25" s="71">
        <f t="shared" si="1"/>
        <v>0</v>
      </c>
      <c r="H25" s="71">
        <v>0</v>
      </c>
      <c r="I25" s="72"/>
      <c r="J25" s="71">
        <v>0</v>
      </c>
      <c r="K25" s="71">
        <v>0</v>
      </c>
      <c r="L25" s="71">
        <f t="shared" si="2"/>
        <v>0</v>
      </c>
      <c r="M25" s="71">
        <f t="shared" si="3"/>
        <v>0</v>
      </c>
      <c r="N25" s="71">
        <f t="shared" si="4"/>
        <v>0</v>
      </c>
      <c r="O25" s="69"/>
      <c r="P25" s="69"/>
      <c r="Q25" s="71">
        <f t="shared" si="5"/>
        <v>0</v>
      </c>
      <c r="R25" s="76">
        <f t="shared" si="6"/>
        <v>0</v>
      </c>
      <c r="S25" s="71">
        <f t="shared" si="7"/>
        <v>0</v>
      </c>
      <c r="T25" s="73">
        <f t="shared" si="8"/>
        <v>0</v>
      </c>
    </row>
    <row r="26" spans="1:20" ht="27.75" thickBot="1">
      <c r="A26" s="67">
        <v>22</v>
      </c>
      <c r="B26" s="68"/>
      <c r="C26" s="68"/>
      <c r="D26" s="69">
        <v>370423</v>
      </c>
      <c r="E26" s="69">
        <f t="shared" si="0"/>
        <v>0</v>
      </c>
      <c r="F26" s="70"/>
      <c r="G26" s="71">
        <f t="shared" si="1"/>
        <v>0</v>
      </c>
      <c r="H26" s="71">
        <v>0</v>
      </c>
      <c r="I26" s="72"/>
      <c r="J26" s="71">
        <v>0</v>
      </c>
      <c r="K26" s="71">
        <v>0</v>
      </c>
      <c r="L26" s="71">
        <f t="shared" si="2"/>
        <v>0</v>
      </c>
      <c r="M26" s="71">
        <f t="shared" si="3"/>
        <v>0</v>
      </c>
      <c r="N26" s="71">
        <f t="shared" si="4"/>
        <v>0</v>
      </c>
      <c r="O26" s="69"/>
      <c r="P26" s="69"/>
      <c r="Q26" s="71">
        <f t="shared" si="5"/>
        <v>0</v>
      </c>
      <c r="R26" s="76">
        <f t="shared" si="6"/>
        <v>0</v>
      </c>
      <c r="S26" s="71">
        <f t="shared" si="7"/>
        <v>0</v>
      </c>
      <c r="T26" s="73">
        <f t="shared" si="8"/>
        <v>0</v>
      </c>
    </row>
    <row r="27" spans="1:20" ht="27.75" thickBot="1">
      <c r="A27" s="67">
        <v>23</v>
      </c>
      <c r="B27" s="68"/>
      <c r="C27" s="68"/>
      <c r="D27" s="69">
        <v>370423</v>
      </c>
      <c r="E27" s="69">
        <f t="shared" si="0"/>
        <v>0</v>
      </c>
      <c r="F27" s="70"/>
      <c r="G27" s="71">
        <f t="shared" si="1"/>
        <v>0</v>
      </c>
      <c r="H27" s="71">
        <v>0</v>
      </c>
      <c r="I27" s="72"/>
      <c r="J27" s="71">
        <v>0</v>
      </c>
      <c r="K27" s="71">
        <v>0</v>
      </c>
      <c r="L27" s="71">
        <f t="shared" si="2"/>
        <v>0</v>
      </c>
      <c r="M27" s="71">
        <f t="shared" si="3"/>
        <v>0</v>
      </c>
      <c r="N27" s="71">
        <f t="shared" si="4"/>
        <v>0</v>
      </c>
      <c r="O27" s="69"/>
      <c r="P27" s="69"/>
      <c r="Q27" s="71">
        <f t="shared" si="5"/>
        <v>0</v>
      </c>
      <c r="R27" s="76">
        <f t="shared" si="6"/>
        <v>0</v>
      </c>
      <c r="S27" s="71">
        <f t="shared" si="7"/>
        <v>0</v>
      </c>
      <c r="T27" s="73">
        <f t="shared" si="8"/>
        <v>0</v>
      </c>
    </row>
    <row r="28" spans="1:20" ht="27.75" thickBot="1">
      <c r="A28" s="67">
        <v>24</v>
      </c>
      <c r="B28" s="68"/>
      <c r="C28" s="68"/>
      <c r="D28" s="69">
        <v>370423</v>
      </c>
      <c r="E28" s="69">
        <f t="shared" si="0"/>
        <v>0</v>
      </c>
      <c r="F28" s="70"/>
      <c r="G28" s="71">
        <f t="shared" si="1"/>
        <v>0</v>
      </c>
      <c r="H28" s="71">
        <v>0</v>
      </c>
      <c r="I28" s="72"/>
      <c r="J28" s="71">
        <v>0</v>
      </c>
      <c r="K28" s="71">
        <v>0</v>
      </c>
      <c r="L28" s="71">
        <f t="shared" si="2"/>
        <v>0</v>
      </c>
      <c r="M28" s="71">
        <f t="shared" si="3"/>
        <v>0</v>
      </c>
      <c r="N28" s="71">
        <f t="shared" si="4"/>
        <v>0</v>
      </c>
      <c r="O28" s="69"/>
      <c r="P28" s="69"/>
      <c r="Q28" s="71">
        <f t="shared" si="5"/>
        <v>0</v>
      </c>
      <c r="R28" s="76">
        <f t="shared" si="6"/>
        <v>0</v>
      </c>
      <c r="S28" s="71">
        <f t="shared" si="7"/>
        <v>0</v>
      </c>
      <c r="T28" s="73">
        <f t="shared" si="8"/>
        <v>0</v>
      </c>
    </row>
    <row r="29" spans="1:20" ht="27.75" thickBot="1">
      <c r="A29" s="67">
        <v>25</v>
      </c>
      <c r="B29" s="68"/>
      <c r="C29" s="68"/>
      <c r="D29" s="69">
        <v>370423</v>
      </c>
      <c r="E29" s="69">
        <f t="shared" si="0"/>
        <v>0</v>
      </c>
      <c r="F29" s="70"/>
      <c r="G29" s="71">
        <f t="shared" si="1"/>
        <v>0</v>
      </c>
      <c r="H29" s="71">
        <v>0</v>
      </c>
      <c r="I29" s="72"/>
      <c r="J29" s="71">
        <v>0</v>
      </c>
      <c r="K29" s="71">
        <v>0</v>
      </c>
      <c r="L29" s="71">
        <f t="shared" si="2"/>
        <v>0</v>
      </c>
      <c r="M29" s="71">
        <f t="shared" si="3"/>
        <v>0</v>
      </c>
      <c r="N29" s="71">
        <f t="shared" si="4"/>
        <v>0</v>
      </c>
      <c r="O29" s="69"/>
      <c r="P29" s="69"/>
      <c r="Q29" s="71">
        <f t="shared" si="5"/>
        <v>0</v>
      </c>
      <c r="R29" s="76">
        <f t="shared" si="6"/>
        <v>0</v>
      </c>
      <c r="S29" s="71">
        <f t="shared" si="7"/>
        <v>0</v>
      </c>
      <c r="T29" s="73">
        <f t="shared" si="8"/>
        <v>0</v>
      </c>
    </row>
    <row r="30" spans="1:20" ht="27.75" thickBot="1">
      <c r="A30" s="67">
        <v>26</v>
      </c>
      <c r="B30" s="68"/>
      <c r="C30" s="68"/>
      <c r="D30" s="69">
        <v>370423</v>
      </c>
      <c r="E30" s="69">
        <f t="shared" si="0"/>
        <v>0</v>
      </c>
      <c r="F30" s="70"/>
      <c r="G30" s="71">
        <f t="shared" si="1"/>
        <v>0</v>
      </c>
      <c r="H30" s="71">
        <v>0</v>
      </c>
      <c r="I30" s="72"/>
      <c r="J30" s="71">
        <v>0</v>
      </c>
      <c r="K30" s="71">
        <v>0</v>
      </c>
      <c r="L30" s="71">
        <f t="shared" si="2"/>
        <v>0</v>
      </c>
      <c r="M30" s="71">
        <f t="shared" si="3"/>
        <v>0</v>
      </c>
      <c r="N30" s="71">
        <f t="shared" si="4"/>
        <v>0</v>
      </c>
      <c r="O30" s="69"/>
      <c r="P30" s="69"/>
      <c r="Q30" s="71">
        <f t="shared" si="5"/>
        <v>0</v>
      </c>
      <c r="R30" s="76">
        <f t="shared" si="6"/>
        <v>0</v>
      </c>
      <c r="S30" s="71">
        <f t="shared" si="7"/>
        <v>0</v>
      </c>
      <c r="T30" s="73">
        <f t="shared" si="8"/>
        <v>0</v>
      </c>
    </row>
    <row r="31" spans="1:20" ht="27.75" thickBot="1">
      <c r="A31" s="67">
        <v>27</v>
      </c>
      <c r="B31" s="68"/>
      <c r="C31" s="68"/>
      <c r="D31" s="69">
        <v>370423</v>
      </c>
      <c r="E31" s="69">
        <f t="shared" si="0"/>
        <v>0</v>
      </c>
      <c r="F31" s="70"/>
      <c r="G31" s="71">
        <f t="shared" si="1"/>
        <v>0</v>
      </c>
      <c r="H31" s="71">
        <v>0</v>
      </c>
      <c r="I31" s="72"/>
      <c r="J31" s="71">
        <v>0</v>
      </c>
      <c r="K31" s="71">
        <v>0</v>
      </c>
      <c r="L31" s="71">
        <f t="shared" si="2"/>
        <v>0</v>
      </c>
      <c r="M31" s="71">
        <f t="shared" si="3"/>
        <v>0</v>
      </c>
      <c r="N31" s="71">
        <f t="shared" si="4"/>
        <v>0</v>
      </c>
      <c r="O31" s="69"/>
      <c r="P31" s="69"/>
      <c r="Q31" s="71">
        <f t="shared" si="5"/>
        <v>0</v>
      </c>
      <c r="R31" s="76">
        <f t="shared" si="6"/>
        <v>0</v>
      </c>
      <c r="S31" s="71">
        <f t="shared" si="7"/>
        <v>0</v>
      </c>
      <c r="T31" s="73">
        <f t="shared" si="8"/>
        <v>0</v>
      </c>
    </row>
    <row r="32" spans="1:20" ht="27.75" thickBot="1">
      <c r="A32" s="67">
        <v>28</v>
      </c>
      <c r="B32" s="68"/>
      <c r="C32" s="68"/>
      <c r="D32" s="69">
        <v>370423</v>
      </c>
      <c r="E32" s="69">
        <f t="shared" si="0"/>
        <v>0</v>
      </c>
      <c r="F32" s="70"/>
      <c r="G32" s="71">
        <f t="shared" si="1"/>
        <v>0</v>
      </c>
      <c r="H32" s="71">
        <v>0</v>
      </c>
      <c r="I32" s="72"/>
      <c r="J32" s="71">
        <v>0</v>
      </c>
      <c r="K32" s="71">
        <v>0</v>
      </c>
      <c r="L32" s="71">
        <f t="shared" si="2"/>
        <v>0</v>
      </c>
      <c r="M32" s="71">
        <f t="shared" si="3"/>
        <v>0</v>
      </c>
      <c r="N32" s="71">
        <f t="shared" si="4"/>
        <v>0</v>
      </c>
      <c r="O32" s="69"/>
      <c r="P32" s="69"/>
      <c r="Q32" s="71">
        <f t="shared" si="5"/>
        <v>0</v>
      </c>
      <c r="R32" s="76">
        <f t="shared" si="6"/>
        <v>0</v>
      </c>
      <c r="S32" s="71">
        <f t="shared" si="7"/>
        <v>0</v>
      </c>
      <c r="T32" s="73">
        <f t="shared" si="8"/>
        <v>0</v>
      </c>
    </row>
    <row r="33" spans="1:20" ht="27.75" thickBot="1">
      <c r="A33" s="67">
        <v>29</v>
      </c>
      <c r="B33" s="68"/>
      <c r="C33" s="68"/>
      <c r="D33" s="69">
        <v>370423</v>
      </c>
      <c r="E33" s="69">
        <f t="shared" si="0"/>
        <v>0</v>
      </c>
      <c r="F33" s="70"/>
      <c r="G33" s="71">
        <f t="shared" si="1"/>
        <v>0</v>
      </c>
      <c r="H33" s="71">
        <v>0</v>
      </c>
      <c r="I33" s="72"/>
      <c r="J33" s="71">
        <v>0</v>
      </c>
      <c r="K33" s="71">
        <v>0</v>
      </c>
      <c r="L33" s="71">
        <f t="shared" si="2"/>
        <v>0</v>
      </c>
      <c r="M33" s="71">
        <f t="shared" si="3"/>
        <v>0</v>
      </c>
      <c r="N33" s="71">
        <f t="shared" si="4"/>
        <v>0</v>
      </c>
      <c r="O33" s="69"/>
      <c r="P33" s="69"/>
      <c r="Q33" s="71">
        <f t="shared" si="5"/>
        <v>0</v>
      </c>
      <c r="R33" s="76">
        <f t="shared" si="6"/>
        <v>0</v>
      </c>
      <c r="S33" s="71">
        <f t="shared" si="7"/>
        <v>0</v>
      </c>
      <c r="T33" s="73">
        <f t="shared" si="8"/>
        <v>0</v>
      </c>
    </row>
    <row r="34" spans="1:20" ht="27.75" thickBot="1">
      <c r="A34" s="67">
        <v>30</v>
      </c>
      <c r="B34" s="68"/>
      <c r="C34" s="68"/>
      <c r="D34" s="69">
        <v>370423</v>
      </c>
      <c r="E34" s="69">
        <f t="shared" si="0"/>
        <v>0</v>
      </c>
      <c r="F34" s="70"/>
      <c r="G34" s="71">
        <f t="shared" si="1"/>
        <v>0</v>
      </c>
      <c r="H34" s="71">
        <v>0</v>
      </c>
      <c r="I34" s="72"/>
      <c r="J34" s="71">
        <v>0</v>
      </c>
      <c r="K34" s="71">
        <v>0</v>
      </c>
      <c r="L34" s="71">
        <f t="shared" si="2"/>
        <v>0</v>
      </c>
      <c r="M34" s="71">
        <f t="shared" si="3"/>
        <v>0</v>
      </c>
      <c r="N34" s="71">
        <f t="shared" si="4"/>
        <v>0</v>
      </c>
      <c r="O34" s="69"/>
      <c r="P34" s="69"/>
      <c r="Q34" s="71">
        <f t="shared" si="5"/>
        <v>0</v>
      </c>
      <c r="R34" s="76">
        <f t="shared" si="6"/>
        <v>0</v>
      </c>
      <c r="S34" s="71">
        <f t="shared" si="7"/>
        <v>0</v>
      </c>
      <c r="T34" s="73">
        <f t="shared" si="8"/>
        <v>0</v>
      </c>
    </row>
    <row r="35" spans="1:20" ht="27.75" thickBot="1">
      <c r="A35" s="67">
        <v>31</v>
      </c>
      <c r="B35" s="68"/>
      <c r="C35" s="68"/>
      <c r="D35" s="69">
        <v>370423</v>
      </c>
      <c r="E35" s="69">
        <f t="shared" si="0"/>
        <v>0</v>
      </c>
      <c r="F35" s="70"/>
      <c r="G35" s="71">
        <f t="shared" si="1"/>
        <v>0</v>
      </c>
      <c r="H35" s="71">
        <v>0</v>
      </c>
      <c r="I35" s="72"/>
      <c r="J35" s="71">
        <v>0</v>
      </c>
      <c r="K35" s="71">
        <v>0</v>
      </c>
      <c r="L35" s="71">
        <f t="shared" si="2"/>
        <v>0</v>
      </c>
      <c r="M35" s="71">
        <f t="shared" si="3"/>
        <v>0</v>
      </c>
      <c r="N35" s="71">
        <f t="shared" si="4"/>
        <v>0</v>
      </c>
      <c r="O35" s="69"/>
      <c r="P35" s="69"/>
      <c r="Q35" s="71">
        <f t="shared" si="5"/>
        <v>0</v>
      </c>
      <c r="R35" s="76">
        <f t="shared" si="6"/>
        <v>0</v>
      </c>
      <c r="S35" s="71">
        <f t="shared" si="7"/>
        <v>0</v>
      </c>
      <c r="T35" s="73">
        <f t="shared" si="8"/>
        <v>0</v>
      </c>
    </row>
    <row r="36" spans="1:20" ht="27.75" thickBot="1">
      <c r="A36" s="67">
        <v>32</v>
      </c>
      <c r="B36" s="68"/>
      <c r="C36" s="68"/>
      <c r="D36" s="69">
        <v>370423</v>
      </c>
      <c r="E36" s="69">
        <f t="shared" si="0"/>
        <v>0</v>
      </c>
      <c r="F36" s="70"/>
      <c r="G36" s="71">
        <f t="shared" si="1"/>
        <v>0</v>
      </c>
      <c r="H36" s="71">
        <v>0</v>
      </c>
      <c r="I36" s="72"/>
      <c r="J36" s="71">
        <v>0</v>
      </c>
      <c r="K36" s="71">
        <v>0</v>
      </c>
      <c r="L36" s="71">
        <f t="shared" si="2"/>
        <v>0</v>
      </c>
      <c r="M36" s="71">
        <f t="shared" si="3"/>
        <v>0</v>
      </c>
      <c r="N36" s="71">
        <f t="shared" si="4"/>
        <v>0</v>
      </c>
      <c r="O36" s="69"/>
      <c r="P36" s="69"/>
      <c r="Q36" s="71">
        <f t="shared" si="5"/>
        <v>0</v>
      </c>
      <c r="R36" s="76">
        <f t="shared" si="6"/>
        <v>0</v>
      </c>
      <c r="S36" s="71">
        <f t="shared" si="7"/>
        <v>0</v>
      </c>
      <c r="T36" s="73">
        <f t="shared" si="8"/>
        <v>0</v>
      </c>
    </row>
    <row r="37" spans="1:20" ht="27.75" thickBot="1">
      <c r="A37" s="67">
        <v>33</v>
      </c>
      <c r="B37" s="68"/>
      <c r="C37" s="68"/>
      <c r="D37" s="69">
        <v>370423</v>
      </c>
      <c r="E37" s="69">
        <f t="shared" si="0"/>
        <v>0</v>
      </c>
      <c r="F37" s="70"/>
      <c r="G37" s="71">
        <f t="shared" si="1"/>
        <v>0</v>
      </c>
      <c r="H37" s="71">
        <v>0</v>
      </c>
      <c r="I37" s="72"/>
      <c r="J37" s="71">
        <v>0</v>
      </c>
      <c r="K37" s="71">
        <v>0</v>
      </c>
      <c r="L37" s="71">
        <f t="shared" si="2"/>
        <v>0</v>
      </c>
      <c r="M37" s="71">
        <f t="shared" si="3"/>
        <v>0</v>
      </c>
      <c r="N37" s="71">
        <f t="shared" si="4"/>
        <v>0</v>
      </c>
      <c r="O37" s="69"/>
      <c r="P37" s="69"/>
      <c r="Q37" s="71">
        <f t="shared" si="5"/>
        <v>0</v>
      </c>
      <c r="R37" s="76">
        <f t="shared" si="6"/>
        <v>0</v>
      </c>
      <c r="S37" s="71">
        <f t="shared" si="7"/>
        <v>0</v>
      </c>
      <c r="T37" s="73">
        <f t="shared" si="8"/>
        <v>0</v>
      </c>
    </row>
    <row r="38" spans="1:20" ht="27.75" thickBot="1">
      <c r="A38" s="67">
        <v>34</v>
      </c>
      <c r="B38" s="68"/>
      <c r="C38" s="68"/>
      <c r="D38" s="69">
        <v>370423</v>
      </c>
      <c r="E38" s="69">
        <f t="shared" si="0"/>
        <v>0</v>
      </c>
      <c r="F38" s="70"/>
      <c r="G38" s="71">
        <f t="shared" si="1"/>
        <v>0</v>
      </c>
      <c r="H38" s="71">
        <v>0</v>
      </c>
      <c r="I38" s="72"/>
      <c r="J38" s="71">
        <v>0</v>
      </c>
      <c r="K38" s="71">
        <v>0</v>
      </c>
      <c r="L38" s="71">
        <f t="shared" si="2"/>
        <v>0</v>
      </c>
      <c r="M38" s="71">
        <f t="shared" si="3"/>
        <v>0</v>
      </c>
      <c r="N38" s="71">
        <f t="shared" si="4"/>
        <v>0</v>
      </c>
      <c r="O38" s="69"/>
      <c r="P38" s="69"/>
      <c r="Q38" s="71">
        <f t="shared" si="5"/>
        <v>0</v>
      </c>
      <c r="R38" s="76">
        <f t="shared" si="6"/>
        <v>0</v>
      </c>
      <c r="S38" s="71">
        <f t="shared" si="7"/>
        <v>0</v>
      </c>
      <c r="T38" s="73">
        <f t="shared" si="8"/>
        <v>0</v>
      </c>
    </row>
    <row r="39" spans="1:20" ht="27.75" thickBot="1">
      <c r="A39" s="67">
        <v>35</v>
      </c>
      <c r="B39" s="68"/>
      <c r="C39" s="68"/>
      <c r="D39" s="69">
        <v>370423</v>
      </c>
      <c r="E39" s="69">
        <f t="shared" si="0"/>
        <v>0</v>
      </c>
      <c r="F39" s="70"/>
      <c r="G39" s="71">
        <f t="shared" si="1"/>
        <v>0</v>
      </c>
      <c r="H39" s="71">
        <v>0</v>
      </c>
      <c r="I39" s="72"/>
      <c r="J39" s="71">
        <v>0</v>
      </c>
      <c r="K39" s="71">
        <v>0</v>
      </c>
      <c r="L39" s="71">
        <f t="shared" si="2"/>
        <v>0</v>
      </c>
      <c r="M39" s="71">
        <f t="shared" si="3"/>
        <v>0</v>
      </c>
      <c r="N39" s="71">
        <f t="shared" si="4"/>
        <v>0</v>
      </c>
      <c r="O39" s="69"/>
      <c r="P39" s="69"/>
      <c r="Q39" s="71">
        <f t="shared" si="5"/>
        <v>0</v>
      </c>
      <c r="R39" s="76">
        <f t="shared" si="6"/>
        <v>0</v>
      </c>
      <c r="S39" s="71">
        <f t="shared" si="7"/>
        <v>0</v>
      </c>
      <c r="T39" s="73">
        <f t="shared" si="8"/>
        <v>0</v>
      </c>
    </row>
    <row r="40" spans="1:20" ht="27.75" thickBot="1">
      <c r="A40" s="67">
        <v>36</v>
      </c>
      <c r="B40" s="68"/>
      <c r="C40" s="68"/>
      <c r="D40" s="69">
        <v>370423</v>
      </c>
      <c r="E40" s="69">
        <f t="shared" si="0"/>
        <v>0</v>
      </c>
      <c r="F40" s="70"/>
      <c r="G40" s="71">
        <f t="shared" si="1"/>
        <v>0</v>
      </c>
      <c r="H40" s="71">
        <v>0</v>
      </c>
      <c r="I40" s="72"/>
      <c r="J40" s="71">
        <v>0</v>
      </c>
      <c r="K40" s="71">
        <v>0</v>
      </c>
      <c r="L40" s="71">
        <f t="shared" si="2"/>
        <v>0</v>
      </c>
      <c r="M40" s="71">
        <f t="shared" si="3"/>
        <v>0</v>
      </c>
      <c r="N40" s="71">
        <f t="shared" si="4"/>
        <v>0</v>
      </c>
      <c r="O40" s="69"/>
      <c r="P40" s="69"/>
      <c r="Q40" s="71">
        <f t="shared" si="5"/>
        <v>0</v>
      </c>
      <c r="R40" s="76">
        <f t="shared" si="6"/>
        <v>0</v>
      </c>
      <c r="S40" s="71">
        <f t="shared" si="7"/>
        <v>0</v>
      </c>
      <c r="T40" s="73">
        <f t="shared" si="8"/>
        <v>0</v>
      </c>
    </row>
    <row r="41" spans="1:20" ht="27.75" thickBot="1">
      <c r="A41" s="67">
        <v>37</v>
      </c>
      <c r="B41" s="68"/>
      <c r="C41" s="68"/>
      <c r="D41" s="69">
        <v>370423</v>
      </c>
      <c r="E41" s="69">
        <f t="shared" si="0"/>
        <v>0</v>
      </c>
      <c r="F41" s="70"/>
      <c r="G41" s="71">
        <f t="shared" si="1"/>
        <v>0</v>
      </c>
      <c r="H41" s="71">
        <v>0</v>
      </c>
      <c r="I41" s="72"/>
      <c r="J41" s="71">
        <v>0</v>
      </c>
      <c r="K41" s="71">
        <v>0</v>
      </c>
      <c r="L41" s="71">
        <f t="shared" si="2"/>
        <v>0</v>
      </c>
      <c r="M41" s="71">
        <f t="shared" si="3"/>
        <v>0</v>
      </c>
      <c r="N41" s="71">
        <f t="shared" si="4"/>
        <v>0</v>
      </c>
      <c r="O41" s="69"/>
      <c r="P41" s="69"/>
      <c r="Q41" s="71">
        <f t="shared" si="5"/>
        <v>0</v>
      </c>
      <c r="R41" s="76">
        <f t="shared" si="6"/>
        <v>0</v>
      </c>
      <c r="S41" s="71">
        <f t="shared" si="7"/>
        <v>0</v>
      </c>
      <c r="T41" s="73">
        <f t="shared" si="8"/>
        <v>0</v>
      </c>
    </row>
    <row r="42" spans="1:20" ht="27.75" thickBot="1">
      <c r="A42" s="67">
        <v>38</v>
      </c>
      <c r="B42" s="68"/>
      <c r="C42" s="68"/>
      <c r="D42" s="69">
        <v>370423</v>
      </c>
      <c r="E42" s="69">
        <f t="shared" si="0"/>
        <v>0</v>
      </c>
      <c r="F42" s="70"/>
      <c r="G42" s="71">
        <f t="shared" si="1"/>
        <v>0</v>
      </c>
      <c r="H42" s="71">
        <v>0</v>
      </c>
      <c r="I42" s="72"/>
      <c r="J42" s="71">
        <v>0</v>
      </c>
      <c r="K42" s="71">
        <v>0</v>
      </c>
      <c r="L42" s="71">
        <f t="shared" si="2"/>
        <v>0</v>
      </c>
      <c r="M42" s="71">
        <f t="shared" si="3"/>
        <v>0</v>
      </c>
      <c r="N42" s="71">
        <f t="shared" si="4"/>
        <v>0</v>
      </c>
      <c r="O42" s="69"/>
      <c r="P42" s="69"/>
      <c r="Q42" s="71">
        <f t="shared" si="5"/>
        <v>0</v>
      </c>
      <c r="R42" s="76">
        <f t="shared" si="6"/>
        <v>0</v>
      </c>
      <c r="S42" s="71">
        <f t="shared" si="7"/>
        <v>0</v>
      </c>
      <c r="T42" s="73">
        <f t="shared" si="8"/>
        <v>0</v>
      </c>
    </row>
    <row r="43" spans="1:20" ht="27.75" thickBot="1">
      <c r="A43" s="67">
        <v>39</v>
      </c>
      <c r="B43" s="68"/>
      <c r="C43" s="68"/>
      <c r="D43" s="69">
        <v>370423</v>
      </c>
      <c r="E43" s="69">
        <f t="shared" si="0"/>
        <v>0</v>
      </c>
      <c r="F43" s="70"/>
      <c r="G43" s="71">
        <f t="shared" si="1"/>
        <v>0</v>
      </c>
      <c r="H43" s="71">
        <v>0</v>
      </c>
      <c r="I43" s="72"/>
      <c r="J43" s="71">
        <v>0</v>
      </c>
      <c r="K43" s="71">
        <v>0</v>
      </c>
      <c r="L43" s="71">
        <f t="shared" si="2"/>
        <v>0</v>
      </c>
      <c r="M43" s="71">
        <f t="shared" si="3"/>
        <v>0</v>
      </c>
      <c r="N43" s="71">
        <f t="shared" si="4"/>
        <v>0</v>
      </c>
      <c r="O43" s="69"/>
      <c r="P43" s="69"/>
      <c r="Q43" s="71">
        <f t="shared" si="5"/>
        <v>0</v>
      </c>
      <c r="R43" s="76">
        <f t="shared" si="6"/>
        <v>0</v>
      </c>
      <c r="S43" s="71">
        <f t="shared" si="7"/>
        <v>0</v>
      </c>
      <c r="T43" s="73">
        <f t="shared" si="8"/>
        <v>0</v>
      </c>
    </row>
    <row r="44" spans="1:20" ht="27.75" thickBot="1">
      <c r="A44" s="67">
        <v>40</v>
      </c>
      <c r="B44" s="68"/>
      <c r="C44" s="68"/>
      <c r="D44" s="69">
        <v>370423</v>
      </c>
      <c r="E44" s="69">
        <f t="shared" si="0"/>
        <v>0</v>
      </c>
      <c r="F44" s="70"/>
      <c r="G44" s="71">
        <f t="shared" si="1"/>
        <v>0</v>
      </c>
      <c r="H44" s="71">
        <v>0</v>
      </c>
      <c r="I44" s="72"/>
      <c r="J44" s="71">
        <v>0</v>
      </c>
      <c r="K44" s="71">
        <v>0</v>
      </c>
      <c r="L44" s="71">
        <f t="shared" si="2"/>
        <v>0</v>
      </c>
      <c r="M44" s="71">
        <f t="shared" si="3"/>
        <v>0</v>
      </c>
      <c r="N44" s="71">
        <f t="shared" si="4"/>
        <v>0</v>
      </c>
      <c r="O44" s="69"/>
      <c r="P44" s="69"/>
      <c r="Q44" s="71">
        <f t="shared" si="5"/>
        <v>0</v>
      </c>
      <c r="R44" s="76">
        <f t="shared" si="6"/>
        <v>0</v>
      </c>
      <c r="S44" s="71">
        <f t="shared" si="7"/>
        <v>0</v>
      </c>
      <c r="T44" s="73">
        <f t="shared" si="8"/>
        <v>0</v>
      </c>
    </row>
    <row r="45" spans="1:20" ht="27.75" thickBot="1">
      <c r="A45" s="67">
        <v>41</v>
      </c>
      <c r="B45" s="68"/>
      <c r="C45" s="68"/>
      <c r="D45" s="69">
        <v>370423</v>
      </c>
      <c r="E45" s="69">
        <f t="shared" si="0"/>
        <v>0</v>
      </c>
      <c r="F45" s="70"/>
      <c r="G45" s="71">
        <f t="shared" si="1"/>
        <v>0</v>
      </c>
      <c r="H45" s="71">
        <v>0</v>
      </c>
      <c r="I45" s="72"/>
      <c r="J45" s="71">
        <v>0</v>
      </c>
      <c r="K45" s="71">
        <v>0</v>
      </c>
      <c r="L45" s="71">
        <f t="shared" si="2"/>
        <v>0</v>
      </c>
      <c r="M45" s="71">
        <f t="shared" si="3"/>
        <v>0</v>
      </c>
      <c r="N45" s="71">
        <f t="shared" si="4"/>
        <v>0</v>
      </c>
      <c r="O45" s="69"/>
      <c r="P45" s="69"/>
      <c r="Q45" s="71">
        <f t="shared" si="5"/>
        <v>0</v>
      </c>
      <c r="R45" s="76">
        <f t="shared" si="6"/>
        <v>0</v>
      </c>
      <c r="S45" s="71">
        <f t="shared" si="7"/>
        <v>0</v>
      </c>
      <c r="T45" s="73">
        <f t="shared" si="8"/>
        <v>0</v>
      </c>
    </row>
    <row r="46" spans="1:20" ht="27.75" thickBot="1">
      <c r="A46" s="67">
        <v>42</v>
      </c>
      <c r="B46" s="68"/>
      <c r="C46" s="68"/>
      <c r="D46" s="69">
        <v>370423</v>
      </c>
      <c r="E46" s="69">
        <f t="shared" si="0"/>
        <v>0</v>
      </c>
      <c r="F46" s="70"/>
      <c r="G46" s="71">
        <f t="shared" si="1"/>
        <v>0</v>
      </c>
      <c r="H46" s="71">
        <v>0</v>
      </c>
      <c r="I46" s="72"/>
      <c r="J46" s="71">
        <v>0</v>
      </c>
      <c r="K46" s="71">
        <v>0</v>
      </c>
      <c r="L46" s="71">
        <f t="shared" si="2"/>
        <v>0</v>
      </c>
      <c r="M46" s="71">
        <f t="shared" si="3"/>
        <v>0</v>
      </c>
      <c r="N46" s="71">
        <f t="shared" si="4"/>
        <v>0</v>
      </c>
      <c r="O46" s="69"/>
      <c r="P46" s="69"/>
      <c r="Q46" s="71">
        <f t="shared" si="5"/>
        <v>0</v>
      </c>
      <c r="R46" s="76">
        <f t="shared" si="6"/>
        <v>0</v>
      </c>
      <c r="S46" s="71">
        <f t="shared" si="7"/>
        <v>0</v>
      </c>
      <c r="T46" s="73">
        <f t="shared" si="8"/>
        <v>0</v>
      </c>
    </row>
    <row r="47" spans="1:20" ht="27.75" thickBot="1">
      <c r="A47" s="67">
        <v>43</v>
      </c>
      <c r="B47" s="68"/>
      <c r="C47" s="68"/>
      <c r="D47" s="69">
        <v>370423</v>
      </c>
      <c r="E47" s="69">
        <f t="shared" si="0"/>
        <v>0</v>
      </c>
      <c r="F47" s="70"/>
      <c r="G47" s="71">
        <f t="shared" si="1"/>
        <v>0</v>
      </c>
      <c r="H47" s="71">
        <v>0</v>
      </c>
      <c r="I47" s="72"/>
      <c r="J47" s="71">
        <v>0</v>
      </c>
      <c r="K47" s="71">
        <v>0</v>
      </c>
      <c r="L47" s="71">
        <f t="shared" si="2"/>
        <v>0</v>
      </c>
      <c r="M47" s="71">
        <f t="shared" si="3"/>
        <v>0</v>
      </c>
      <c r="N47" s="71">
        <f t="shared" si="4"/>
        <v>0</v>
      </c>
      <c r="O47" s="69"/>
      <c r="P47" s="69"/>
      <c r="Q47" s="71">
        <f t="shared" si="5"/>
        <v>0</v>
      </c>
      <c r="R47" s="76">
        <f t="shared" si="6"/>
        <v>0</v>
      </c>
      <c r="S47" s="71">
        <f t="shared" si="7"/>
        <v>0</v>
      </c>
      <c r="T47" s="73">
        <f t="shared" si="8"/>
        <v>0</v>
      </c>
    </row>
    <row r="48" spans="1:20" ht="27.75" thickBot="1">
      <c r="A48" s="67">
        <v>44</v>
      </c>
      <c r="B48" s="68"/>
      <c r="C48" s="68"/>
      <c r="D48" s="69">
        <v>370423</v>
      </c>
      <c r="E48" s="69">
        <f t="shared" si="0"/>
        <v>0</v>
      </c>
      <c r="F48" s="70"/>
      <c r="G48" s="71">
        <f t="shared" si="1"/>
        <v>0</v>
      </c>
      <c r="H48" s="71">
        <v>0</v>
      </c>
      <c r="I48" s="72"/>
      <c r="J48" s="71">
        <v>0</v>
      </c>
      <c r="K48" s="71">
        <v>0</v>
      </c>
      <c r="L48" s="71">
        <f t="shared" si="2"/>
        <v>0</v>
      </c>
      <c r="M48" s="71">
        <f t="shared" si="3"/>
        <v>0</v>
      </c>
      <c r="N48" s="71">
        <f t="shared" si="4"/>
        <v>0</v>
      </c>
      <c r="O48" s="69"/>
      <c r="P48" s="69"/>
      <c r="Q48" s="71">
        <f t="shared" si="5"/>
        <v>0</v>
      </c>
      <c r="R48" s="76">
        <f t="shared" si="6"/>
        <v>0</v>
      </c>
      <c r="S48" s="71">
        <f t="shared" si="7"/>
        <v>0</v>
      </c>
      <c r="T48" s="73">
        <f t="shared" si="8"/>
        <v>0</v>
      </c>
    </row>
    <row r="49" spans="1:20" ht="27.75" thickBot="1">
      <c r="A49" s="67">
        <v>45</v>
      </c>
      <c r="B49" s="68"/>
      <c r="C49" s="68"/>
      <c r="D49" s="69">
        <v>370423</v>
      </c>
      <c r="E49" s="69">
        <f t="shared" si="0"/>
        <v>0</v>
      </c>
      <c r="F49" s="70"/>
      <c r="G49" s="71">
        <f t="shared" si="1"/>
        <v>0</v>
      </c>
      <c r="H49" s="71">
        <v>0</v>
      </c>
      <c r="I49" s="72"/>
      <c r="J49" s="71">
        <v>0</v>
      </c>
      <c r="K49" s="71">
        <v>0</v>
      </c>
      <c r="L49" s="71">
        <f t="shared" si="2"/>
        <v>0</v>
      </c>
      <c r="M49" s="71">
        <f t="shared" si="3"/>
        <v>0</v>
      </c>
      <c r="N49" s="71">
        <f t="shared" si="4"/>
        <v>0</v>
      </c>
      <c r="O49" s="69"/>
      <c r="P49" s="69"/>
      <c r="Q49" s="71">
        <f t="shared" si="5"/>
        <v>0</v>
      </c>
      <c r="R49" s="76">
        <f t="shared" si="6"/>
        <v>0</v>
      </c>
      <c r="S49" s="71">
        <f t="shared" si="7"/>
        <v>0</v>
      </c>
      <c r="T49" s="73">
        <f t="shared" si="8"/>
        <v>0</v>
      </c>
    </row>
    <row r="50" spans="1:20" ht="27.75" thickBot="1">
      <c r="A50" s="67">
        <v>46</v>
      </c>
      <c r="B50" s="68"/>
      <c r="C50" s="68"/>
      <c r="D50" s="69">
        <v>370423</v>
      </c>
      <c r="E50" s="69">
        <f t="shared" si="0"/>
        <v>0</v>
      </c>
      <c r="F50" s="70"/>
      <c r="G50" s="71">
        <f t="shared" si="1"/>
        <v>0</v>
      </c>
      <c r="H50" s="71">
        <v>0</v>
      </c>
      <c r="I50" s="72"/>
      <c r="J50" s="71">
        <v>0</v>
      </c>
      <c r="K50" s="71">
        <v>0</v>
      </c>
      <c r="L50" s="71">
        <f t="shared" si="2"/>
        <v>0</v>
      </c>
      <c r="M50" s="71">
        <f t="shared" si="3"/>
        <v>0</v>
      </c>
      <c r="N50" s="71">
        <f t="shared" si="4"/>
        <v>0</v>
      </c>
      <c r="O50" s="69"/>
      <c r="P50" s="69"/>
      <c r="Q50" s="71">
        <f t="shared" si="5"/>
        <v>0</v>
      </c>
      <c r="R50" s="76">
        <f t="shared" si="6"/>
        <v>0</v>
      </c>
      <c r="S50" s="71">
        <f t="shared" si="7"/>
        <v>0</v>
      </c>
      <c r="T50" s="73">
        <f t="shared" si="8"/>
        <v>0</v>
      </c>
    </row>
    <row r="51" spans="1:20" ht="27.75" thickBot="1">
      <c r="A51" s="67">
        <v>47</v>
      </c>
      <c r="B51" s="68"/>
      <c r="C51" s="68"/>
      <c r="D51" s="69">
        <v>370423</v>
      </c>
      <c r="E51" s="69">
        <f t="shared" si="0"/>
        <v>0</v>
      </c>
      <c r="F51" s="70"/>
      <c r="G51" s="71">
        <f t="shared" si="1"/>
        <v>0</v>
      </c>
      <c r="H51" s="71">
        <v>0</v>
      </c>
      <c r="I51" s="72"/>
      <c r="J51" s="71">
        <v>0</v>
      </c>
      <c r="K51" s="71">
        <v>0</v>
      </c>
      <c r="L51" s="71">
        <f t="shared" si="2"/>
        <v>0</v>
      </c>
      <c r="M51" s="71">
        <f t="shared" si="3"/>
        <v>0</v>
      </c>
      <c r="N51" s="71">
        <f t="shared" si="4"/>
        <v>0</v>
      </c>
      <c r="O51" s="69"/>
      <c r="P51" s="69"/>
      <c r="Q51" s="71">
        <f t="shared" si="5"/>
        <v>0</v>
      </c>
      <c r="R51" s="76">
        <f t="shared" si="6"/>
        <v>0</v>
      </c>
      <c r="S51" s="71">
        <f t="shared" si="7"/>
        <v>0</v>
      </c>
      <c r="T51" s="73">
        <f t="shared" si="8"/>
        <v>0</v>
      </c>
    </row>
    <row r="52" spans="1:20" ht="27.75" thickBot="1">
      <c r="A52" s="67">
        <v>48</v>
      </c>
      <c r="B52" s="68"/>
      <c r="C52" s="68"/>
      <c r="D52" s="69">
        <v>370423</v>
      </c>
      <c r="E52" s="69">
        <f t="shared" si="0"/>
        <v>0</v>
      </c>
      <c r="F52" s="70"/>
      <c r="G52" s="71">
        <f t="shared" si="1"/>
        <v>0</v>
      </c>
      <c r="H52" s="71">
        <v>0</v>
      </c>
      <c r="I52" s="72"/>
      <c r="J52" s="71">
        <v>0</v>
      </c>
      <c r="K52" s="71">
        <v>0</v>
      </c>
      <c r="L52" s="71">
        <f t="shared" si="2"/>
        <v>0</v>
      </c>
      <c r="M52" s="71">
        <f t="shared" si="3"/>
        <v>0</v>
      </c>
      <c r="N52" s="71">
        <f t="shared" si="4"/>
        <v>0</v>
      </c>
      <c r="O52" s="69"/>
      <c r="P52" s="69"/>
      <c r="Q52" s="71">
        <f t="shared" si="5"/>
        <v>0</v>
      </c>
      <c r="R52" s="76">
        <f t="shared" si="6"/>
        <v>0</v>
      </c>
      <c r="S52" s="71">
        <f t="shared" si="7"/>
        <v>0</v>
      </c>
      <c r="T52" s="73">
        <f t="shared" si="8"/>
        <v>0</v>
      </c>
    </row>
    <row r="53" spans="1:20" ht="27.75" thickBot="1">
      <c r="A53" s="67">
        <v>49</v>
      </c>
      <c r="B53" s="68"/>
      <c r="C53" s="68"/>
      <c r="D53" s="69">
        <v>370423</v>
      </c>
      <c r="E53" s="69">
        <f t="shared" si="0"/>
        <v>0</v>
      </c>
      <c r="F53" s="70"/>
      <c r="G53" s="71">
        <f t="shared" si="1"/>
        <v>0</v>
      </c>
      <c r="H53" s="71">
        <v>0</v>
      </c>
      <c r="I53" s="72"/>
      <c r="J53" s="71">
        <v>0</v>
      </c>
      <c r="K53" s="71">
        <v>0</v>
      </c>
      <c r="L53" s="71">
        <f t="shared" si="2"/>
        <v>0</v>
      </c>
      <c r="M53" s="71">
        <f t="shared" si="3"/>
        <v>0</v>
      </c>
      <c r="N53" s="71">
        <f t="shared" si="4"/>
        <v>0</v>
      </c>
      <c r="O53" s="69"/>
      <c r="P53" s="69"/>
      <c r="Q53" s="71">
        <f t="shared" si="5"/>
        <v>0</v>
      </c>
      <c r="R53" s="76">
        <f t="shared" si="6"/>
        <v>0</v>
      </c>
      <c r="S53" s="71">
        <f t="shared" si="7"/>
        <v>0</v>
      </c>
      <c r="T53" s="73">
        <f t="shared" si="8"/>
        <v>0</v>
      </c>
    </row>
    <row r="54" spans="1:20" ht="27.75" thickBot="1">
      <c r="A54" s="67">
        <v>50</v>
      </c>
      <c r="B54" s="68"/>
      <c r="C54" s="68"/>
      <c r="D54" s="69">
        <v>370423</v>
      </c>
      <c r="E54" s="69">
        <f t="shared" si="0"/>
        <v>0</v>
      </c>
      <c r="F54" s="70"/>
      <c r="G54" s="71">
        <f t="shared" si="1"/>
        <v>0</v>
      </c>
      <c r="H54" s="71">
        <v>0</v>
      </c>
      <c r="I54" s="72"/>
      <c r="J54" s="71">
        <v>0</v>
      </c>
      <c r="K54" s="71">
        <v>0</v>
      </c>
      <c r="L54" s="71">
        <f t="shared" si="2"/>
        <v>0</v>
      </c>
      <c r="M54" s="71">
        <f t="shared" si="3"/>
        <v>0</v>
      </c>
      <c r="N54" s="71">
        <f t="shared" si="4"/>
        <v>0</v>
      </c>
      <c r="O54" s="69"/>
      <c r="P54" s="69"/>
      <c r="Q54" s="71">
        <f t="shared" si="5"/>
        <v>0</v>
      </c>
      <c r="R54" s="76">
        <f t="shared" si="6"/>
        <v>0</v>
      </c>
      <c r="S54" s="71">
        <f t="shared" si="7"/>
        <v>0</v>
      </c>
      <c r="T54" s="73">
        <f t="shared" si="8"/>
        <v>0</v>
      </c>
    </row>
    <row r="55" spans="1:20" s="2" customFormat="1" ht="27.75" thickBot="1">
      <c r="A55" s="117" t="s">
        <v>125</v>
      </c>
      <c r="B55" s="118"/>
      <c r="C55" s="119">
        <f>SUM(C5:C54)</f>
        <v>30</v>
      </c>
      <c r="D55" s="120">
        <f>SUM(D5:D54)</f>
        <v>18750727</v>
      </c>
      <c r="E55" s="116">
        <f>SUM(E5:E54)</f>
        <v>18000000</v>
      </c>
      <c r="F55" s="116">
        <f t="shared" ref="F55:T55" si="9">SUM(F5:F54)</f>
        <v>15</v>
      </c>
      <c r="G55" s="116">
        <f t="shared" si="9"/>
        <v>1718181.8181818181</v>
      </c>
      <c r="H55" s="116">
        <f t="shared" si="9"/>
        <v>400000</v>
      </c>
      <c r="I55" s="116">
        <f t="shared" si="9"/>
        <v>2</v>
      </c>
      <c r="J55" s="116">
        <f t="shared" si="9"/>
        <v>2222538</v>
      </c>
      <c r="K55" s="116">
        <f t="shared" si="9"/>
        <v>1100000</v>
      </c>
      <c r="L55" s="116">
        <f t="shared" si="9"/>
        <v>23440719.81818182</v>
      </c>
      <c r="M55" s="116">
        <f t="shared" si="9"/>
        <v>21218181.818181816</v>
      </c>
      <c r="N55" s="116">
        <f t="shared" si="9"/>
        <v>23440719.81818182</v>
      </c>
      <c r="O55" s="116">
        <f t="shared" si="9"/>
        <v>2000000</v>
      </c>
      <c r="P55" s="116">
        <f t="shared" si="9"/>
        <v>5000000</v>
      </c>
      <c r="Q55" s="116">
        <f t="shared" si="9"/>
        <v>1485272.7272727273</v>
      </c>
      <c r="R55" s="116">
        <f t="shared" si="9"/>
        <v>44071.981818182023</v>
      </c>
      <c r="S55" s="116">
        <f t="shared" si="9"/>
        <v>8529344.709090909</v>
      </c>
      <c r="T55" s="116">
        <f t="shared" si="9"/>
        <v>14911375.109090911</v>
      </c>
    </row>
  </sheetData>
  <mergeCells count="3">
    <mergeCell ref="A1:T1"/>
    <mergeCell ref="A2:T2"/>
    <mergeCell ref="A55:B55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T55"/>
  <sheetViews>
    <sheetView rightToLeft="1" topLeftCell="E44" workbookViewId="0">
      <selection activeCell="J56" sqref="J56"/>
    </sheetView>
  </sheetViews>
  <sheetFormatPr defaultRowHeight="15"/>
  <cols>
    <col min="5" max="5" width="15.42578125" bestFit="1" customWidth="1"/>
    <col min="7" max="7" width="14.140625" bestFit="1" customWidth="1"/>
    <col min="8" max="8" width="12.140625" bestFit="1" customWidth="1"/>
    <col min="10" max="11" width="14.140625" bestFit="1" customWidth="1"/>
    <col min="12" max="12" width="16" bestFit="1" customWidth="1"/>
    <col min="15" max="16" width="14.140625" bestFit="1" customWidth="1"/>
    <col min="18" max="18" width="16.7109375" bestFit="1" customWidth="1"/>
  </cols>
  <sheetData>
    <row r="1" spans="1:20" ht="36.75" thickTop="1" thickBot="1">
      <c r="A1" s="46" t="s">
        <v>28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8"/>
    </row>
    <row r="2" spans="1:20" ht="28.5" thickTop="1" thickBot="1">
      <c r="A2" s="49" t="s">
        <v>91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1"/>
    </row>
    <row r="3" spans="1:20" ht="28.5" thickTop="1" thickBot="1">
      <c r="A3" s="52" t="s">
        <v>2</v>
      </c>
      <c r="B3" s="53" t="s">
        <v>29</v>
      </c>
      <c r="C3" s="53" t="s">
        <v>30</v>
      </c>
      <c r="D3" s="53" t="s">
        <v>31</v>
      </c>
      <c r="E3" s="53" t="s">
        <v>32</v>
      </c>
      <c r="F3" s="53" t="s">
        <v>33</v>
      </c>
      <c r="G3" s="54" t="s">
        <v>34</v>
      </c>
      <c r="H3" s="54" t="s">
        <v>8</v>
      </c>
      <c r="I3" s="53" t="s">
        <v>35</v>
      </c>
      <c r="J3" s="54" t="s">
        <v>36</v>
      </c>
      <c r="K3" s="54" t="s">
        <v>37</v>
      </c>
      <c r="L3" s="54" t="s">
        <v>40</v>
      </c>
      <c r="M3" s="54" t="s">
        <v>41</v>
      </c>
      <c r="N3" s="55" t="s">
        <v>42</v>
      </c>
      <c r="O3" s="53" t="s">
        <v>38</v>
      </c>
      <c r="P3" s="53" t="s">
        <v>39</v>
      </c>
      <c r="Q3" s="55" t="s">
        <v>43</v>
      </c>
      <c r="R3" s="56" t="s">
        <v>44</v>
      </c>
      <c r="S3" s="54" t="s">
        <v>45</v>
      </c>
      <c r="T3" s="57" t="s">
        <v>46</v>
      </c>
    </row>
    <row r="4" spans="1:20" ht="27.75" thickBot="1">
      <c r="A4" s="58" t="s">
        <v>47</v>
      </c>
      <c r="B4" s="59">
        <v>1</v>
      </c>
      <c r="C4" s="59">
        <v>2</v>
      </c>
      <c r="D4" s="59">
        <v>3</v>
      </c>
      <c r="E4" s="59">
        <v>4</v>
      </c>
      <c r="F4" s="60">
        <v>5</v>
      </c>
      <c r="G4" s="61">
        <v>6</v>
      </c>
      <c r="H4" s="61">
        <v>7</v>
      </c>
      <c r="I4" s="62">
        <v>8</v>
      </c>
      <c r="J4" s="63">
        <v>9</v>
      </c>
      <c r="K4" s="63">
        <v>10</v>
      </c>
      <c r="L4" s="63">
        <v>11</v>
      </c>
      <c r="M4" s="64">
        <v>12</v>
      </c>
      <c r="N4" s="65">
        <v>13</v>
      </c>
      <c r="O4" s="59">
        <v>14</v>
      </c>
      <c r="P4" s="59">
        <v>15</v>
      </c>
      <c r="Q4" s="64">
        <v>16</v>
      </c>
      <c r="R4" s="66">
        <v>17</v>
      </c>
      <c r="S4" s="64">
        <v>18</v>
      </c>
      <c r="T4" s="63">
        <v>19</v>
      </c>
    </row>
    <row r="5" spans="1:20" ht="27.75" thickBot="1">
      <c r="A5" s="67">
        <v>1</v>
      </c>
      <c r="B5" s="68" t="s">
        <v>48</v>
      </c>
      <c r="C5" s="68">
        <v>30</v>
      </c>
      <c r="D5" s="69">
        <v>600000</v>
      </c>
      <c r="E5" s="69">
        <f>D5*C5</f>
        <v>18000000</v>
      </c>
      <c r="F5" s="70">
        <v>15</v>
      </c>
      <c r="G5" s="71">
        <f>D5*30*F5*1.4/220</f>
        <v>1718181.8181818181</v>
      </c>
      <c r="H5" s="71">
        <v>400000</v>
      </c>
      <c r="I5" s="72">
        <v>2</v>
      </c>
      <c r="J5" s="71">
        <f>1111269*I5</f>
        <v>2222538</v>
      </c>
      <c r="K5" s="71">
        <v>1100000</v>
      </c>
      <c r="L5" s="71">
        <f>K5+J5+H5+G5+E5</f>
        <v>23440719.81818182</v>
      </c>
      <c r="M5" s="71">
        <f>K5+H5+E5+G5</f>
        <v>21218181.818181816</v>
      </c>
      <c r="N5" s="71">
        <f>K5+J5+H5+G5+E5</f>
        <v>23440719.81818182</v>
      </c>
      <c r="O5" s="69">
        <v>2000000</v>
      </c>
      <c r="P5" s="69">
        <v>5000000</v>
      </c>
      <c r="Q5" s="71">
        <f>M5*7%</f>
        <v>1485272.7272727273</v>
      </c>
      <c r="R5" s="76">
        <f>IF(N5&gt;23000000,(N5-23000000)*0.1,0)</f>
        <v>44071.981818182023</v>
      </c>
      <c r="S5" s="71">
        <f>R5+Q5+P5+O5</f>
        <v>8529344.709090909</v>
      </c>
      <c r="T5" s="73">
        <f>L5-S5</f>
        <v>14911375.109090911</v>
      </c>
    </row>
    <row r="6" spans="1:20" ht="27.75" thickBot="1">
      <c r="A6" s="67">
        <v>2</v>
      </c>
      <c r="B6" s="68"/>
      <c r="C6" s="68"/>
      <c r="D6" s="69">
        <v>370423</v>
      </c>
      <c r="E6" s="69">
        <f t="shared" ref="E6:E54" si="0">D6*C6</f>
        <v>0</v>
      </c>
      <c r="F6" s="70"/>
      <c r="G6" s="71">
        <f t="shared" ref="G6:G54" si="1">D6*30*F6*1.4/220</f>
        <v>0</v>
      </c>
      <c r="H6" s="71">
        <v>0</v>
      </c>
      <c r="I6" s="72"/>
      <c r="J6" s="71">
        <f>1111269*I6</f>
        <v>0</v>
      </c>
      <c r="K6" s="71">
        <v>0</v>
      </c>
      <c r="L6" s="71">
        <f t="shared" ref="L6:L54" si="2">K6+J6+H6+G6+E6</f>
        <v>0</v>
      </c>
      <c r="M6" s="71">
        <f t="shared" ref="M6:M54" si="3">K6+H6+E6+G6</f>
        <v>0</v>
      </c>
      <c r="N6" s="71">
        <f t="shared" ref="N6:N54" si="4">K6+J6+H6+G6+E6</f>
        <v>0</v>
      </c>
      <c r="O6" s="69"/>
      <c r="P6" s="69"/>
      <c r="Q6" s="71">
        <f t="shared" ref="Q6:Q54" si="5">M6*7%</f>
        <v>0</v>
      </c>
      <c r="R6" s="76">
        <f t="shared" ref="R6:R54" si="6">IF(N6&gt;23000000,(N6-23000000)*0.1,0)</f>
        <v>0</v>
      </c>
      <c r="S6" s="71">
        <f t="shared" ref="S6:S54" si="7">R6+Q6+P6+O6</f>
        <v>0</v>
      </c>
      <c r="T6" s="73">
        <f t="shared" ref="T6:T54" si="8">L6-S6</f>
        <v>0</v>
      </c>
    </row>
    <row r="7" spans="1:20" ht="27.75" thickBot="1">
      <c r="A7" s="67">
        <v>3</v>
      </c>
      <c r="B7" s="68"/>
      <c r="C7" s="68"/>
      <c r="D7" s="69">
        <v>370423</v>
      </c>
      <c r="E7" s="69">
        <f t="shared" si="0"/>
        <v>0</v>
      </c>
      <c r="F7" s="70"/>
      <c r="G7" s="71">
        <f t="shared" si="1"/>
        <v>0</v>
      </c>
      <c r="H7" s="71">
        <v>0</v>
      </c>
      <c r="I7" s="72"/>
      <c r="J7" s="71">
        <v>0</v>
      </c>
      <c r="K7" s="71">
        <v>0</v>
      </c>
      <c r="L7" s="71">
        <f t="shared" si="2"/>
        <v>0</v>
      </c>
      <c r="M7" s="71">
        <f t="shared" si="3"/>
        <v>0</v>
      </c>
      <c r="N7" s="71">
        <f t="shared" si="4"/>
        <v>0</v>
      </c>
      <c r="O7" s="69"/>
      <c r="P7" s="69"/>
      <c r="Q7" s="71">
        <f t="shared" si="5"/>
        <v>0</v>
      </c>
      <c r="R7" s="76">
        <f t="shared" si="6"/>
        <v>0</v>
      </c>
      <c r="S7" s="71">
        <f t="shared" si="7"/>
        <v>0</v>
      </c>
      <c r="T7" s="73">
        <f t="shared" si="8"/>
        <v>0</v>
      </c>
    </row>
    <row r="8" spans="1:20" ht="27.75" thickBot="1">
      <c r="A8" s="67">
        <v>4</v>
      </c>
      <c r="B8" s="68"/>
      <c r="C8" s="68"/>
      <c r="D8" s="69">
        <v>370423</v>
      </c>
      <c r="E8" s="69">
        <f t="shared" si="0"/>
        <v>0</v>
      </c>
      <c r="F8" s="70"/>
      <c r="G8" s="71">
        <f t="shared" si="1"/>
        <v>0</v>
      </c>
      <c r="H8" s="71">
        <v>0</v>
      </c>
      <c r="I8" s="72"/>
      <c r="J8" s="71">
        <v>0</v>
      </c>
      <c r="K8" s="71">
        <v>0</v>
      </c>
      <c r="L8" s="71">
        <f t="shared" si="2"/>
        <v>0</v>
      </c>
      <c r="M8" s="71">
        <f t="shared" si="3"/>
        <v>0</v>
      </c>
      <c r="N8" s="71">
        <f t="shared" si="4"/>
        <v>0</v>
      </c>
      <c r="O8" s="69"/>
      <c r="P8" s="69"/>
      <c r="Q8" s="71">
        <f t="shared" si="5"/>
        <v>0</v>
      </c>
      <c r="R8" s="76">
        <f t="shared" si="6"/>
        <v>0</v>
      </c>
      <c r="S8" s="71">
        <f t="shared" si="7"/>
        <v>0</v>
      </c>
      <c r="T8" s="73">
        <f t="shared" si="8"/>
        <v>0</v>
      </c>
    </row>
    <row r="9" spans="1:20" ht="27.75" thickBot="1">
      <c r="A9" s="67">
        <v>5</v>
      </c>
      <c r="B9" s="68"/>
      <c r="C9" s="68"/>
      <c r="D9" s="69">
        <v>370423</v>
      </c>
      <c r="E9" s="69">
        <f t="shared" si="0"/>
        <v>0</v>
      </c>
      <c r="F9" s="70"/>
      <c r="G9" s="71">
        <f t="shared" si="1"/>
        <v>0</v>
      </c>
      <c r="H9" s="71">
        <v>0</v>
      </c>
      <c r="I9" s="72"/>
      <c r="J9" s="71">
        <v>0</v>
      </c>
      <c r="K9" s="71">
        <v>0</v>
      </c>
      <c r="L9" s="71">
        <f t="shared" si="2"/>
        <v>0</v>
      </c>
      <c r="M9" s="71">
        <f t="shared" si="3"/>
        <v>0</v>
      </c>
      <c r="N9" s="71">
        <f t="shared" si="4"/>
        <v>0</v>
      </c>
      <c r="O9" s="69"/>
      <c r="P9" s="69"/>
      <c r="Q9" s="71">
        <f t="shared" si="5"/>
        <v>0</v>
      </c>
      <c r="R9" s="76">
        <f t="shared" si="6"/>
        <v>0</v>
      </c>
      <c r="S9" s="71">
        <f t="shared" si="7"/>
        <v>0</v>
      </c>
      <c r="T9" s="73">
        <f t="shared" si="8"/>
        <v>0</v>
      </c>
    </row>
    <row r="10" spans="1:20" ht="27.75" thickBot="1">
      <c r="A10" s="67">
        <v>6</v>
      </c>
      <c r="B10" s="68"/>
      <c r="C10" s="68"/>
      <c r="D10" s="69">
        <v>370423</v>
      </c>
      <c r="E10" s="69">
        <f t="shared" si="0"/>
        <v>0</v>
      </c>
      <c r="F10" s="70"/>
      <c r="G10" s="71">
        <f t="shared" si="1"/>
        <v>0</v>
      </c>
      <c r="H10" s="71">
        <v>0</v>
      </c>
      <c r="I10" s="72"/>
      <c r="J10" s="71">
        <v>0</v>
      </c>
      <c r="K10" s="71">
        <v>0</v>
      </c>
      <c r="L10" s="71">
        <f t="shared" si="2"/>
        <v>0</v>
      </c>
      <c r="M10" s="71">
        <f t="shared" si="3"/>
        <v>0</v>
      </c>
      <c r="N10" s="71">
        <f t="shared" si="4"/>
        <v>0</v>
      </c>
      <c r="O10" s="69"/>
      <c r="P10" s="69"/>
      <c r="Q10" s="71">
        <f t="shared" si="5"/>
        <v>0</v>
      </c>
      <c r="R10" s="76">
        <f t="shared" si="6"/>
        <v>0</v>
      </c>
      <c r="S10" s="71">
        <f t="shared" si="7"/>
        <v>0</v>
      </c>
      <c r="T10" s="73">
        <f t="shared" si="8"/>
        <v>0</v>
      </c>
    </row>
    <row r="11" spans="1:20" ht="27.75" thickBot="1">
      <c r="A11" s="67">
        <v>7</v>
      </c>
      <c r="B11" s="68"/>
      <c r="C11" s="68"/>
      <c r="D11" s="69">
        <v>370423</v>
      </c>
      <c r="E11" s="69">
        <f t="shared" si="0"/>
        <v>0</v>
      </c>
      <c r="F11" s="70"/>
      <c r="G11" s="71">
        <f t="shared" si="1"/>
        <v>0</v>
      </c>
      <c r="H11" s="71">
        <v>0</v>
      </c>
      <c r="I11" s="72"/>
      <c r="J11" s="71">
        <v>0</v>
      </c>
      <c r="K11" s="71">
        <v>0</v>
      </c>
      <c r="L11" s="71">
        <f t="shared" si="2"/>
        <v>0</v>
      </c>
      <c r="M11" s="71">
        <f t="shared" si="3"/>
        <v>0</v>
      </c>
      <c r="N11" s="71">
        <f t="shared" si="4"/>
        <v>0</v>
      </c>
      <c r="O11" s="69"/>
      <c r="P11" s="69"/>
      <c r="Q11" s="71">
        <f t="shared" si="5"/>
        <v>0</v>
      </c>
      <c r="R11" s="76">
        <f t="shared" si="6"/>
        <v>0</v>
      </c>
      <c r="S11" s="71">
        <f t="shared" si="7"/>
        <v>0</v>
      </c>
      <c r="T11" s="73">
        <f t="shared" si="8"/>
        <v>0</v>
      </c>
    </row>
    <row r="12" spans="1:20" ht="27.75" thickBot="1">
      <c r="A12" s="67">
        <v>8</v>
      </c>
      <c r="B12" s="68"/>
      <c r="C12" s="68"/>
      <c r="D12" s="69">
        <v>370423</v>
      </c>
      <c r="E12" s="69">
        <f t="shared" si="0"/>
        <v>0</v>
      </c>
      <c r="F12" s="70"/>
      <c r="G12" s="71">
        <f t="shared" si="1"/>
        <v>0</v>
      </c>
      <c r="H12" s="71">
        <v>0</v>
      </c>
      <c r="I12" s="72"/>
      <c r="J12" s="71">
        <v>0</v>
      </c>
      <c r="K12" s="71">
        <v>0</v>
      </c>
      <c r="L12" s="71">
        <f t="shared" si="2"/>
        <v>0</v>
      </c>
      <c r="M12" s="71">
        <f t="shared" si="3"/>
        <v>0</v>
      </c>
      <c r="N12" s="71">
        <f t="shared" si="4"/>
        <v>0</v>
      </c>
      <c r="O12" s="69"/>
      <c r="P12" s="69"/>
      <c r="Q12" s="71">
        <f t="shared" si="5"/>
        <v>0</v>
      </c>
      <c r="R12" s="76">
        <f t="shared" si="6"/>
        <v>0</v>
      </c>
      <c r="S12" s="71">
        <f t="shared" si="7"/>
        <v>0</v>
      </c>
      <c r="T12" s="73">
        <f t="shared" si="8"/>
        <v>0</v>
      </c>
    </row>
    <row r="13" spans="1:20" ht="27.75" thickBot="1">
      <c r="A13" s="67">
        <v>9</v>
      </c>
      <c r="B13" s="68"/>
      <c r="C13" s="68"/>
      <c r="D13" s="69">
        <v>370423</v>
      </c>
      <c r="E13" s="69">
        <f t="shared" si="0"/>
        <v>0</v>
      </c>
      <c r="F13" s="70"/>
      <c r="G13" s="71">
        <f t="shared" si="1"/>
        <v>0</v>
      </c>
      <c r="H13" s="71">
        <v>0</v>
      </c>
      <c r="I13" s="72"/>
      <c r="J13" s="71">
        <v>0</v>
      </c>
      <c r="K13" s="71">
        <v>0</v>
      </c>
      <c r="L13" s="71">
        <f t="shared" si="2"/>
        <v>0</v>
      </c>
      <c r="M13" s="71">
        <f t="shared" si="3"/>
        <v>0</v>
      </c>
      <c r="N13" s="71">
        <f t="shared" si="4"/>
        <v>0</v>
      </c>
      <c r="O13" s="69"/>
      <c r="P13" s="69"/>
      <c r="Q13" s="71">
        <f t="shared" si="5"/>
        <v>0</v>
      </c>
      <c r="R13" s="76">
        <f t="shared" si="6"/>
        <v>0</v>
      </c>
      <c r="S13" s="71">
        <f t="shared" si="7"/>
        <v>0</v>
      </c>
      <c r="T13" s="73">
        <f t="shared" si="8"/>
        <v>0</v>
      </c>
    </row>
    <row r="14" spans="1:20" ht="27.75" thickBot="1">
      <c r="A14" s="67">
        <v>10</v>
      </c>
      <c r="B14" s="68"/>
      <c r="C14" s="68"/>
      <c r="D14" s="69">
        <v>370423</v>
      </c>
      <c r="E14" s="69">
        <f t="shared" si="0"/>
        <v>0</v>
      </c>
      <c r="F14" s="70"/>
      <c r="G14" s="71">
        <f t="shared" si="1"/>
        <v>0</v>
      </c>
      <c r="H14" s="71">
        <v>0</v>
      </c>
      <c r="I14" s="72"/>
      <c r="J14" s="71">
        <v>0</v>
      </c>
      <c r="K14" s="71">
        <v>0</v>
      </c>
      <c r="L14" s="71">
        <f t="shared" si="2"/>
        <v>0</v>
      </c>
      <c r="M14" s="71">
        <f t="shared" si="3"/>
        <v>0</v>
      </c>
      <c r="N14" s="71">
        <f t="shared" si="4"/>
        <v>0</v>
      </c>
      <c r="O14" s="69"/>
      <c r="P14" s="69"/>
      <c r="Q14" s="71">
        <f t="shared" si="5"/>
        <v>0</v>
      </c>
      <c r="R14" s="76">
        <f t="shared" si="6"/>
        <v>0</v>
      </c>
      <c r="S14" s="71">
        <f t="shared" si="7"/>
        <v>0</v>
      </c>
      <c r="T14" s="73">
        <f t="shared" si="8"/>
        <v>0</v>
      </c>
    </row>
    <row r="15" spans="1:20" ht="27.75" thickBot="1">
      <c r="A15" s="67">
        <v>11</v>
      </c>
      <c r="B15" s="68"/>
      <c r="C15" s="68"/>
      <c r="D15" s="69">
        <v>370423</v>
      </c>
      <c r="E15" s="69">
        <f t="shared" si="0"/>
        <v>0</v>
      </c>
      <c r="F15" s="70"/>
      <c r="G15" s="71">
        <f t="shared" si="1"/>
        <v>0</v>
      </c>
      <c r="H15" s="71">
        <v>0</v>
      </c>
      <c r="I15" s="72"/>
      <c r="J15" s="71">
        <v>0</v>
      </c>
      <c r="K15" s="71">
        <v>0</v>
      </c>
      <c r="L15" s="71">
        <f t="shared" si="2"/>
        <v>0</v>
      </c>
      <c r="M15" s="71">
        <f t="shared" si="3"/>
        <v>0</v>
      </c>
      <c r="N15" s="71">
        <f t="shared" si="4"/>
        <v>0</v>
      </c>
      <c r="O15" s="69"/>
      <c r="P15" s="69"/>
      <c r="Q15" s="71">
        <f t="shared" si="5"/>
        <v>0</v>
      </c>
      <c r="R15" s="76">
        <f t="shared" si="6"/>
        <v>0</v>
      </c>
      <c r="S15" s="71">
        <f t="shared" si="7"/>
        <v>0</v>
      </c>
      <c r="T15" s="73">
        <f t="shared" si="8"/>
        <v>0</v>
      </c>
    </row>
    <row r="16" spans="1:20" ht="27.75" thickBot="1">
      <c r="A16" s="67">
        <v>12</v>
      </c>
      <c r="B16" s="68"/>
      <c r="C16" s="68"/>
      <c r="D16" s="69">
        <v>370423</v>
      </c>
      <c r="E16" s="69">
        <f t="shared" si="0"/>
        <v>0</v>
      </c>
      <c r="F16" s="70"/>
      <c r="G16" s="71">
        <f t="shared" si="1"/>
        <v>0</v>
      </c>
      <c r="H16" s="71">
        <v>0</v>
      </c>
      <c r="I16" s="72"/>
      <c r="J16" s="71">
        <v>0</v>
      </c>
      <c r="K16" s="71">
        <v>0</v>
      </c>
      <c r="L16" s="71">
        <f t="shared" si="2"/>
        <v>0</v>
      </c>
      <c r="M16" s="71">
        <f t="shared" si="3"/>
        <v>0</v>
      </c>
      <c r="N16" s="71">
        <f t="shared" si="4"/>
        <v>0</v>
      </c>
      <c r="O16" s="69"/>
      <c r="P16" s="69"/>
      <c r="Q16" s="71">
        <f t="shared" si="5"/>
        <v>0</v>
      </c>
      <c r="R16" s="76">
        <f t="shared" si="6"/>
        <v>0</v>
      </c>
      <c r="S16" s="71">
        <f t="shared" si="7"/>
        <v>0</v>
      </c>
      <c r="T16" s="73">
        <f t="shared" si="8"/>
        <v>0</v>
      </c>
    </row>
    <row r="17" spans="1:20" ht="27.75" thickBot="1">
      <c r="A17" s="67">
        <v>13</v>
      </c>
      <c r="B17" s="68"/>
      <c r="C17" s="68"/>
      <c r="D17" s="69">
        <v>370423</v>
      </c>
      <c r="E17" s="69">
        <f t="shared" si="0"/>
        <v>0</v>
      </c>
      <c r="F17" s="70"/>
      <c r="G17" s="71">
        <f t="shared" si="1"/>
        <v>0</v>
      </c>
      <c r="H17" s="71">
        <v>0</v>
      </c>
      <c r="I17" s="72"/>
      <c r="J17" s="71">
        <v>0</v>
      </c>
      <c r="K17" s="71">
        <v>0</v>
      </c>
      <c r="L17" s="71">
        <f t="shared" si="2"/>
        <v>0</v>
      </c>
      <c r="M17" s="71">
        <f t="shared" si="3"/>
        <v>0</v>
      </c>
      <c r="N17" s="71">
        <f t="shared" si="4"/>
        <v>0</v>
      </c>
      <c r="O17" s="69"/>
      <c r="P17" s="69"/>
      <c r="Q17" s="71">
        <f t="shared" si="5"/>
        <v>0</v>
      </c>
      <c r="R17" s="76">
        <f t="shared" si="6"/>
        <v>0</v>
      </c>
      <c r="S17" s="71">
        <f t="shared" si="7"/>
        <v>0</v>
      </c>
      <c r="T17" s="73">
        <f t="shared" si="8"/>
        <v>0</v>
      </c>
    </row>
    <row r="18" spans="1:20" ht="27.75" thickBot="1">
      <c r="A18" s="67">
        <v>14</v>
      </c>
      <c r="B18" s="68"/>
      <c r="C18" s="68"/>
      <c r="D18" s="69">
        <v>370423</v>
      </c>
      <c r="E18" s="69">
        <f t="shared" si="0"/>
        <v>0</v>
      </c>
      <c r="F18" s="70"/>
      <c r="G18" s="71">
        <f t="shared" si="1"/>
        <v>0</v>
      </c>
      <c r="H18" s="71">
        <v>0</v>
      </c>
      <c r="I18" s="72"/>
      <c r="J18" s="71">
        <v>0</v>
      </c>
      <c r="K18" s="71">
        <v>0</v>
      </c>
      <c r="L18" s="71">
        <f t="shared" si="2"/>
        <v>0</v>
      </c>
      <c r="M18" s="71">
        <f t="shared" si="3"/>
        <v>0</v>
      </c>
      <c r="N18" s="71">
        <f t="shared" si="4"/>
        <v>0</v>
      </c>
      <c r="O18" s="69"/>
      <c r="P18" s="69"/>
      <c r="Q18" s="71">
        <f t="shared" si="5"/>
        <v>0</v>
      </c>
      <c r="R18" s="76">
        <f t="shared" si="6"/>
        <v>0</v>
      </c>
      <c r="S18" s="71">
        <f t="shared" si="7"/>
        <v>0</v>
      </c>
      <c r="T18" s="73">
        <f t="shared" si="8"/>
        <v>0</v>
      </c>
    </row>
    <row r="19" spans="1:20" ht="27.75" thickBot="1">
      <c r="A19" s="67">
        <v>15</v>
      </c>
      <c r="B19" s="68"/>
      <c r="C19" s="68"/>
      <c r="D19" s="69">
        <v>370423</v>
      </c>
      <c r="E19" s="69">
        <f t="shared" si="0"/>
        <v>0</v>
      </c>
      <c r="F19" s="70"/>
      <c r="G19" s="71">
        <f t="shared" si="1"/>
        <v>0</v>
      </c>
      <c r="H19" s="71">
        <v>0</v>
      </c>
      <c r="I19" s="72"/>
      <c r="J19" s="71">
        <v>0</v>
      </c>
      <c r="K19" s="71">
        <v>0</v>
      </c>
      <c r="L19" s="71">
        <f t="shared" si="2"/>
        <v>0</v>
      </c>
      <c r="M19" s="71">
        <f t="shared" si="3"/>
        <v>0</v>
      </c>
      <c r="N19" s="71">
        <f t="shared" si="4"/>
        <v>0</v>
      </c>
      <c r="O19" s="69"/>
      <c r="P19" s="69"/>
      <c r="Q19" s="71">
        <f t="shared" si="5"/>
        <v>0</v>
      </c>
      <c r="R19" s="76">
        <f t="shared" si="6"/>
        <v>0</v>
      </c>
      <c r="S19" s="71">
        <f t="shared" si="7"/>
        <v>0</v>
      </c>
      <c r="T19" s="73">
        <f t="shared" si="8"/>
        <v>0</v>
      </c>
    </row>
    <row r="20" spans="1:20" ht="27.75" thickBot="1">
      <c r="A20" s="67">
        <v>16</v>
      </c>
      <c r="B20" s="68"/>
      <c r="C20" s="68"/>
      <c r="D20" s="69">
        <v>370423</v>
      </c>
      <c r="E20" s="69">
        <f t="shared" si="0"/>
        <v>0</v>
      </c>
      <c r="F20" s="70"/>
      <c r="G20" s="71">
        <f t="shared" si="1"/>
        <v>0</v>
      </c>
      <c r="H20" s="71">
        <v>0</v>
      </c>
      <c r="I20" s="72"/>
      <c r="J20" s="71">
        <v>0</v>
      </c>
      <c r="K20" s="71">
        <v>0</v>
      </c>
      <c r="L20" s="71">
        <f t="shared" si="2"/>
        <v>0</v>
      </c>
      <c r="M20" s="71">
        <f t="shared" si="3"/>
        <v>0</v>
      </c>
      <c r="N20" s="71">
        <f t="shared" si="4"/>
        <v>0</v>
      </c>
      <c r="O20" s="69"/>
      <c r="P20" s="69"/>
      <c r="Q20" s="71">
        <f t="shared" si="5"/>
        <v>0</v>
      </c>
      <c r="R20" s="76">
        <f t="shared" si="6"/>
        <v>0</v>
      </c>
      <c r="S20" s="71">
        <f t="shared" si="7"/>
        <v>0</v>
      </c>
      <c r="T20" s="73">
        <f t="shared" si="8"/>
        <v>0</v>
      </c>
    </row>
    <row r="21" spans="1:20" ht="27.75" thickBot="1">
      <c r="A21" s="67">
        <v>17</v>
      </c>
      <c r="B21" s="68"/>
      <c r="C21" s="68"/>
      <c r="D21" s="69">
        <v>370423</v>
      </c>
      <c r="E21" s="69">
        <f t="shared" si="0"/>
        <v>0</v>
      </c>
      <c r="F21" s="70"/>
      <c r="G21" s="71">
        <f t="shared" si="1"/>
        <v>0</v>
      </c>
      <c r="H21" s="71">
        <v>0</v>
      </c>
      <c r="I21" s="72"/>
      <c r="J21" s="71">
        <v>0</v>
      </c>
      <c r="K21" s="71">
        <v>0</v>
      </c>
      <c r="L21" s="71">
        <f t="shared" si="2"/>
        <v>0</v>
      </c>
      <c r="M21" s="71">
        <f t="shared" si="3"/>
        <v>0</v>
      </c>
      <c r="N21" s="71">
        <f t="shared" si="4"/>
        <v>0</v>
      </c>
      <c r="O21" s="69"/>
      <c r="P21" s="69"/>
      <c r="Q21" s="71">
        <f t="shared" si="5"/>
        <v>0</v>
      </c>
      <c r="R21" s="76">
        <f t="shared" si="6"/>
        <v>0</v>
      </c>
      <c r="S21" s="71">
        <f t="shared" si="7"/>
        <v>0</v>
      </c>
      <c r="T21" s="73">
        <f t="shared" si="8"/>
        <v>0</v>
      </c>
    </row>
    <row r="22" spans="1:20" ht="27.75" thickBot="1">
      <c r="A22" s="67">
        <v>18</v>
      </c>
      <c r="B22" s="68"/>
      <c r="C22" s="68"/>
      <c r="D22" s="69">
        <v>370423</v>
      </c>
      <c r="E22" s="69">
        <f t="shared" si="0"/>
        <v>0</v>
      </c>
      <c r="F22" s="70"/>
      <c r="G22" s="71">
        <f t="shared" si="1"/>
        <v>0</v>
      </c>
      <c r="H22" s="71">
        <v>0</v>
      </c>
      <c r="I22" s="72"/>
      <c r="J22" s="71">
        <v>0</v>
      </c>
      <c r="K22" s="71">
        <v>0</v>
      </c>
      <c r="L22" s="71">
        <f t="shared" si="2"/>
        <v>0</v>
      </c>
      <c r="M22" s="71">
        <f t="shared" si="3"/>
        <v>0</v>
      </c>
      <c r="N22" s="71">
        <f t="shared" si="4"/>
        <v>0</v>
      </c>
      <c r="O22" s="69"/>
      <c r="P22" s="69"/>
      <c r="Q22" s="71">
        <f t="shared" si="5"/>
        <v>0</v>
      </c>
      <c r="R22" s="76">
        <f t="shared" si="6"/>
        <v>0</v>
      </c>
      <c r="S22" s="71">
        <f t="shared" si="7"/>
        <v>0</v>
      </c>
      <c r="T22" s="73">
        <f t="shared" si="8"/>
        <v>0</v>
      </c>
    </row>
    <row r="23" spans="1:20" ht="27.75" thickBot="1">
      <c r="A23" s="67">
        <v>19</v>
      </c>
      <c r="B23" s="68"/>
      <c r="C23" s="68"/>
      <c r="D23" s="69">
        <v>370423</v>
      </c>
      <c r="E23" s="69">
        <f t="shared" si="0"/>
        <v>0</v>
      </c>
      <c r="F23" s="70"/>
      <c r="G23" s="71">
        <f t="shared" si="1"/>
        <v>0</v>
      </c>
      <c r="H23" s="71">
        <v>0</v>
      </c>
      <c r="I23" s="72"/>
      <c r="J23" s="71">
        <v>0</v>
      </c>
      <c r="K23" s="71">
        <v>0</v>
      </c>
      <c r="L23" s="71">
        <f t="shared" si="2"/>
        <v>0</v>
      </c>
      <c r="M23" s="71">
        <f t="shared" si="3"/>
        <v>0</v>
      </c>
      <c r="N23" s="71">
        <f t="shared" si="4"/>
        <v>0</v>
      </c>
      <c r="O23" s="69"/>
      <c r="P23" s="69"/>
      <c r="Q23" s="71">
        <f t="shared" si="5"/>
        <v>0</v>
      </c>
      <c r="R23" s="76">
        <f t="shared" si="6"/>
        <v>0</v>
      </c>
      <c r="S23" s="71">
        <f t="shared" si="7"/>
        <v>0</v>
      </c>
      <c r="T23" s="73">
        <f t="shared" si="8"/>
        <v>0</v>
      </c>
    </row>
    <row r="24" spans="1:20" ht="27.75" thickBot="1">
      <c r="A24" s="67">
        <v>20</v>
      </c>
      <c r="B24" s="68"/>
      <c r="C24" s="68"/>
      <c r="D24" s="69">
        <v>370423</v>
      </c>
      <c r="E24" s="69">
        <f t="shared" si="0"/>
        <v>0</v>
      </c>
      <c r="F24" s="70"/>
      <c r="G24" s="71">
        <f t="shared" si="1"/>
        <v>0</v>
      </c>
      <c r="H24" s="71">
        <v>0</v>
      </c>
      <c r="I24" s="72"/>
      <c r="J24" s="71">
        <v>0</v>
      </c>
      <c r="K24" s="71">
        <v>0</v>
      </c>
      <c r="L24" s="71">
        <f t="shared" si="2"/>
        <v>0</v>
      </c>
      <c r="M24" s="71">
        <f t="shared" si="3"/>
        <v>0</v>
      </c>
      <c r="N24" s="71">
        <f t="shared" si="4"/>
        <v>0</v>
      </c>
      <c r="O24" s="69"/>
      <c r="P24" s="69"/>
      <c r="Q24" s="71">
        <f t="shared" si="5"/>
        <v>0</v>
      </c>
      <c r="R24" s="76">
        <f t="shared" si="6"/>
        <v>0</v>
      </c>
      <c r="S24" s="71">
        <f t="shared" si="7"/>
        <v>0</v>
      </c>
      <c r="T24" s="73">
        <f t="shared" si="8"/>
        <v>0</v>
      </c>
    </row>
    <row r="25" spans="1:20" ht="27.75" thickBot="1">
      <c r="A25" s="67">
        <v>21</v>
      </c>
      <c r="B25" s="68"/>
      <c r="C25" s="68"/>
      <c r="D25" s="69">
        <v>370423</v>
      </c>
      <c r="E25" s="69">
        <f t="shared" si="0"/>
        <v>0</v>
      </c>
      <c r="F25" s="70"/>
      <c r="G25" s="71">
        <f t="shared" si="1"/>
        <v>0</v>
      </c>
      <c r="H25" s="71">
        <v>0</v>
      </c>
      <c r="I25" s="72"/>
      <c r="J25" s="71">
        <v>0</v>
      </c>
      <c r="K25" s="71">
        <v>0</v>
      </c>
      <c r="L25" s="71">
        <f t="shared" si="2"/>
        <v>0</v>
      </c>
      <c r="M25" s="71">
        <f t="shared" si="3"/>
        <v>0</v>
      </c>
      <c r="N25" s="71">
        <f t="shared" si="4"/>
        <v>0</v>
      </c>
      <c r="O25" s="69"/>
      <c r="P25" s="69"/>
      <c r="Q25" s="71">
        <f t="shared" si="5"/>
        <v>0</v>
      </c>
      <c r="R25" s="76">
        <f t="shared" si="6"/>
        <v>0</v>
      </c>
      <c r="S25" s="71">
        <f t="shared" si="7"/>
        <v>0</v>
      </c>
      <c r="T25" s="73">
        <f t="shared" si="8"/>
        <v>0</v>
      </c>
    </row>
    <row r="26" spans="1:20" ht="27.75" thickBot="1">
      <c r="A26" s="67">
        <v>22</v>
      </c>
      <c r="B26" s="68"/>
      <c r="C26" s="68"/>
      <c r="D26" s="69">
        <v>370423</v>
      </c>
      <c r="E26" s="69">
        <f t="shared" si="0"/>
        <v>0</v>
      </c>
      <c r="F26" s="70"/>
      <c r="G26" s="71">
        <f t="shared" si="1"/>
        <v>0</v>
      </c>
      <c r="H26" s="71">
        <v>0</v>
      </c>
      <c r="I26" s="72"/>
      <c r="J26" s="71">
        <v>0</v>
      </c>
      <c r="K26" s="71">
        <v>0</v>
      </c>
      <c r="L26" s="71">
        <f t="shared" si="2"/>
        <v>0</v>
      </c>
      <c r="M26" s="71">
        <f t="shared" si="3"/>
        <v>0</v>
      </c>
      <c r="N26" s="71">
        <f t="shared" si="4"/>
        <v>0</v>
      </c>
      <c r="O26" s="69"/>
      <c r="P26" s="69"/>
      <c r="Q26" s="71">
        <f t="shared" si="5"/>
        <v>0</v>
      </c>
      <c r="R26" s="76">
        <f t="shared" si="6"/>
        <v>0</v>
      </c>
      <c r="S26" s="71">
        <f t="shared" si="7"/>
        <v>0</v>
      </c>
      <c r="T26" s="73">
        <f t="shared" si="8"/>
        <v>0</v>
      </c>
    </row>
    <row r="27" spans="1:20" ht="27.75" thickBot="1">
      <c r="A27" s="67">
        <v>23</v>
      </c>
      <c r="B27" s="68"/>
      <c r="C27" s="68"/>
      <c r="D27" s="69">
        <v>370423</v>
      </c>
      <c r="E27" s="69">
        <f t="shared" si="0"/>
        <v>0</v>
      </c>
      <c r="F27" s="70"/>
      <c r="G27" s="71">
        <f t="shared" si="1"/>
        <v>0</v>
      </c>
      <c r="H27" s="71">
        <v>0</v>
      </c>
      <c r="I27" s="72"/>
      <c r="J27" s="71">
        <v>0</v>
      </c>
      <c r="K27" s="71">
        <v>0</v>
      </c>
      <c r="L27" s="71">
        <f t="shared" si="2"/>
        <v>0</v>
      </c>
      <c r="M27" s="71">
        <f t="shared" si="3"/>
        <v>0</v>
      </c>
      <c r="N27" s="71">
        <f t="shared" si="4"/>
        <v>0</v>
      </c>
      <c r="O27" s="69"/>
      <c r="P27" s="69"/>
      <c r="Q27" s="71">
        <f t="shared" si="5"/>
        <v>0</v>
      </c>
      <c r="R27" s="76">
        <f t="shared" si="6"/>
        <v>0</v>
      </c>
      <c r="S27" s="71">
        <f t="shared" si="7"/>
        <v>0</v>
      </c>
      <c r="T27" s="73">
        <f t="shared" si="8"/>
        <v>0</v>
      </c>
    </row>
    <row r="28" spans="1:20" ht="27.75" thickBot="1">
      <c r="A28" s="67">
        <v>24</v>
      </c>
      <c r="B28" s="68"/>
      <c r="C28" s="68"/>
      <c r="D28" s="69">
        <v>370423</v>
      </c>
      <c r="E28" s="69">
        <f t="shared" si="0"/>
        <v>0</v>
      </c>
      <c r="F28" s="70"/>
      <c r="G28" s="71">
        <f t="shared" si="1"/>
        <v>0</v>
      </c>
      <c r="H28" s="71">
        <v>0</v>
      </c>
      <c r="I28" s="72"/>
      <c r="J28" s="71">
        <v>0</v>
      </c>
      <c r="K28" s="71">
        <v>0</v>
      </c>
      <c r="L28" s="71">
        <f t="shared" si="2"/>
        <v>0</v>
      </c>
      <c r="M28" s="71">
        <f t="shared" si="3"/>
        <v>0</v>
      </c>
      <c r="N28" s="71">
        <f t="shared" si="4"/>
        <v>0</v>
      </c>
      <c r="O28" s="69"/>
      <c r="P28" s="69"/>
      <c r="Q28" s="71">
        <f t="shared" si="5"/>
        <v>0</v>
      </c>
      <c r="R28" s="76">
        <f t="shared" si="6"/>
        <v>0</v>
      </c>
      <c r="S28" s="71">
        <f t="shared" si="7"/>
        <v>0</v>
      </c>
      <c r="T28" s="73">
        <f t="shared" si="8"/>
        <v>0</v>
      </c>
    </row>
    <row r="29" spans="1:20" ht="27.75" thickBot="1">
      <c r="A29" s="67">
        <v>25</v>
      </c>
      <c r="B29" s="68"/>
      <c r="C29" s="68"/>
      <c r="D29" s="69">
        <v>370423</v>
      </c>
      <c r="E29" s="69">
        <f t="shared" si="0"/>
        <v>0</v>
      </c>
      <c r="F29" s="70"/>
      <c r="G29" s="71">
        <f t="shared" si="1"/>
        <v>0</v>
      </c>
      <c r="H29" s="71">
        <v>0</v>
      </c>
      <c r="I29" s="72"/>
      <c r="J29" s="71">
        <v>0</v>
      </c>
      <c r="K29" s="71">
        <v>0</v>
      </c>
      <c r="L29" s="71">
        <f t="shared" si="2"/>
        <v>0</v>
      </c>
      <c r="M29" s="71">
        <f t="shared" si="3"/>
        <v>0</v>
      </c>
      <c r="N29" s="71">
        <f t="shared" si="4"/>
        <v>0</v>
      </c>
      <c r="O29" s="69"/>
      <c r="P29" s="69"/>
      <c r="Q29" s="71">
        <f t="shared" si="5"/>
        <v>0</v>
      </c>
      <c r="R29" s="76">
        <f t="shared" si="6"/>
        <v>0</v>
      </c>
      <c r="S29" s="71">
        <f t="shared" si="7"/>
        <v>0</v>
      </c>
      <c r="T29" s="73">
        <f t="shared" si="8"/>
        <v>0</v>
      </c>
    </row>
    <row r="30" spans="1:20" ht="27.75" thickBot="1">
      <c r="A30" s="67">
        <v>26</v>
      </c>
      <c r="B30" s="68"/>
      <c r="C30" s="68"/>
      <c r="D30" s="69">
        <v>370423</v>
      </c>
      <c r="E30" s="69">
        <f t="shared" si="0"/>
        <v>0</v>
      </c>
      <c r="F30" s="70"/>
      <c r="G30" s="71">
        <f t="shared" si="1"/>
        <v>0</v>
      </c>
      <c r="H30" s="71">
        <v>0</v>
      </c>
      <c r="I30" s="72"/>
      <c r="J30" s="71">
        <v>0</v>
      </c>
      <c r="K30" s="71">
        <v>0</v>
      </c>
      <c r="L30" s="71">
        <f t="shared" si="2"/>
        <v>0</v>
      </c>
      <c r="M30" s="71">
        <f t="shared" si="3"/>
        <v>0</v>
      </c>
      <c r="N30" s="71">
        <f t="shared" si="4"/>
        <v>0</v>
      </c>
      <c r="O30" s="69"/>
      <c r="P30" s="69"/>
      <c r="Q30" s="71">
        <f t="shared" si="5"/>
        <v>0</v>
      </c>
      <c r="R30" s="76">
        <f t="shared" si="6"/>
        <v>0</v>
      </c>
      <c r="S30" s="71">
        <f t="shared" si="7"/>
        <v>0</v>
      </c>
      <c r="T30" s="73">
        <f t="shared" si="8"/>
        <v>0</v>
      </c>
    </row>
    <row r="31" spans="1:20" ht="27.75" thickBot="1">
      <c r="A31" s="67">
        <v>27</v>
      </c>
      <c r="B31" s="68"/>
      <c r="C31" s="68"/>
      <c r="D31" s="69">
        <v>370423</v>
      </c>
      <c r="E31" s="69">
        <f t="shared" si="0"/>
        <v>0</v>
      </c>
      <c r="F31" s="70"/>
      <c r="G31" s="71">
        <f t="shared" si="1"/>
        <v>0</v>
      </c>
      <c r="H31" s="71">
        <v>0</v>
      </c>
      <c r="I31" s="72"/>
      <c r="J31" s="71">
        <v>0</v>
      </c>
      <c r="K31" s="71">
        <v>0</v>
      </c>
      <c r="L31" s="71">
        <f t="shared" si="2"/>
        <v>0</v>
      </c>
      <c r="M31" s="71">
        <f t="shared" si="3"/>
        <v>0</v>
      </c>
      <c r="N31" s="71">
        <f t="shared" si="4"/>
        <v>0</v>
      </c>
      <c r="O31" s="69"/>
      <c r="P31" s="69"/>
      <c r="Q31" s="71">
        <f t="shared" si="5"/>
        <v>0</v>
      </c>
      <c r="R31" s="76">
        <f t="shared" si="6"/>
        <v>0</v>
      </c>
      <c r="S31" s="71">
        <f t="shared" si="7"/>
        <v>0</v>
      </c>
      <c r="T31" s="73">
        <f t="shared" si="8"/>
        <v>0</v>
      </c>
    </row>
    <row r="32" spans="1:20" ht="27.75" thickBot="1">
      <c r="A32" s="67">
        <v>28</v>
      </c>
      <c r="B32" s="68"/>
      <c r="C32" s="68"/>
      <c r="D32" s="69">
        <v>370423</v>
      </c>
      <c r="E32" s="69">
        <f t="shared" si="0"/>
        <v>0</v>
      </c>
      <c r="F32" s="70"/>
      <c r="G32" s="71">
        <f t="shared" si="1"/>
        <v>0</v>
      </c>
      <c r="H32" s="71">
        <v>0</v>
      </c>
      <c r="I32" s="72"/>
      <c r="J32" s="71">
        <v>0</v>
      </c>
      <c r="K32" s="71">
        <v>0</v>
      </c>
      <c r="L32" s="71">
        <f t="shared" si="2"/>
        <v>0</v>
      </c>
      <c r="M32" s="71">
        <f t="shared" si="3"/>
        <v>0</v>
      </c>
      <c r="N32" s="71">
        <f t="shared" si="4"/>
        <v>0</v>
      </c>
      <c r="O32" s="69"/>
      <c r="P32" s="69"/>
      <c r="Q32" s="71">
        <f t="shared" si="5"/>
        <v>0</v>
      </c>
      <c r="R32" s="76">
        <f t="shared" si="6"/>
        <v>0</v>
      </c>
      <c r="S32" s="71">
        <f t="shared" si="7"/>
        <v>0</v>
      </c>
      <c r="T32" s="73">
        <f t="shared" si="8"/>
        <v>0</v>
      </c>
    </row>
    <row r="33" spans="1:20" ht="27.75" thickBot="1">
      <c r="A33" s="67">
        <v>29</v>
      </c>
      <c r="B33" s="68"/>
      <c r="C33" s="68"/>
      <c r="D33" s="69">
        <v>370423</v>
      </c>
      <c r="E33" s="69">
        <f t="shared" si="0"/>
        <v>0</v>
      </c>
      <c r="F33" s="70"/>
      <c r="G33" s="71">
        <f t="shared" si="1"/>
        <v>0</v>
      </c>
      <c r="H33" s="71">
        <v>0</v>
      </c>
      <c r="I33" s="72"/>
      <c r="J33" s="71">
        <v>0</v>
      </c>
      <c r="K33" s="71">
        <v>0</v>
      </c>
      <c r="L33" s="71">
        <f t="shared" si="2"/>
        <v>0</v>
      </c>
      <c r="M33" s="71">
        <f t="shared" si="3"/>
        <v>0</v>
      </c>
      <c r="N33" s="71">
        <f t="shared" si="4"/>
        <v>0</v>
      </c>
      <c r="O33" s="69"/>
      <c r="P33" s="69"/>
      <c r="Q33" s="71">
        <f t="shared" si="5"/>
        <v>0</v>
      </c>
      <c r="R33" s="76">
        <f t="shared" si="6"/>
        <v>0</v>
      </c>
      <c r="S33" s="71">
        <f t="shared" si="7"/>
        <v>0</v>
      </c>
      <c r="T33" s="73">
        <f t="shared" si="8"/>
        <v>0</v>
      </c>
    </row>
    <row r="34" spans="1:20" ht="27.75" thickBot="1">
      <c r="A34" s="67">
        <v>30</v>
      </c>
      <c r="B34" s="68"/>
      <c r="C34" s="68"/>
      <c r="D34" s="69">
        <v>370423</v>
      </c>
      <c r="E34" s="69">
        <f t="shared" si="0"/>
        <v>0</v>
      </c>
      <c r="F34" s="70"/>
      <c r="G34" s="71">
        <f t="shared" si="1"/>
        <v>0</v>
      </c>
      <c r="H34" s="71">
        <v>0</v>
      </c>
      <c r="I34" s="72"/>
      <c r="J34" s="71">
        <v>0</v>
      </c>
      <c r="K34" s="71">
        <v>0</v>
      </c>
      <c r="L34" s="71">
        <f t="shared" si="2"/>
        <v>0</v>
      </c>
      <c r="M34" s="71">
        <f t="shared" si="3"/>
        <v>0</v>
      </c>
      <c r="N34" s="71">
        <f t="shared" si="4"/>
        <v>0</v>
      </c>
      <c r="O34" s="69"/>
      <c r="P34" s="69"/>
      <c r="Q34" s="71">
        <f t="shared" si="5"/>
        <v>0</v>
      </c>
      <c r="R34" s="76">
        <f t="shared" si="6"/>
        <v>0</v>
      </c>
      <c r="S34" s="71">
        <f t="shared" si="7"/>
        <v>0</v>
      </c>
      <c r="T34" s="73">
        <f t="shared" si="8"/>
        <v>0</v>
      </c>
    </row>
    <row r="35" spans="1:20" ht="27.75" thickBot="1">
      <c r="A35" s="67">
        <v>31</v>
      </c>
      <c r="B35" s="68"/>
      <c r="C35" s="68"/>
      <c r="D35" s="69">
        <v>370423</v>
      </c>
      <c r="E35" s="69">
        <f t="shared" si="0"/>
        <v>0</v>
      </c>
      <c r="F35" s="70"/>
      <c r="G35" s="71">
        <f t="shared" si="1"/>
        <v>0</v>
      </c>
      <c r="H35" s="71">
        <v>0</v>
      </c>
      <c r="I35" s="72"/>
      <c r="J35" s="71">
        <v>0</v>
      </c>
      <c r="K35" s="71">
        <v>0</v>
      </c>
      <c r="L35" s="71">
        <f t="shared" si="2"/>
        <v>0</v>
      </c>
      <c r="M35" s="71">
        <f t="shared" si="3"/>
        <v>0</v>
      </c>
      <c r="N35" s="71">
        <f t="shared" si="4"/>
        <v>0</v>
      </c>
      <c r="O35" s="69"/>
      <c r="P35" s="69"/>
      <c r="Q35" s="71">
        <f t="shared" si="5"/>
        <v>0</v>
      </c>
      <c r="R35" s="76">
        <f t="shared" si="6"/>
        <v>0</v>
      </c>
      <c r="S35" s="71">
        <f t="shared" si="7"/>
        <v>0</v>
      </c>
      <c r="T35" s="73">
        <f t="shared" si="8"/>
        <v>0</v>
      </c>
    </row>
    <row r="36" spans="1:20" ht="27.75" thickBot="1">
      <c r="A36" s="67">
        <v>32</v>
      </c>
      <c r="B36" s="68"/>
      <c r="C36" s="68"/>
      <c r="D36" s="69">
        <v>370423</v>
      </c>
      <c r="E36" s="69">
        <f t="shared" si="0"/>
        <v>0</v>
      </c>
      <c r="F36" s="70"/>
      <c r="G36" s="71">
        <f t="shared" si="1"/>
        <v>0</v>
      </c>
      <c r="H36" s="71">
        <v>0</v>
      </c>
      <c r="I36" s="72"/>
      <c r="J36" s="71">
        <v>0</v>
      </c>
      <c r="K36" s="71">
        <v>0</v>
      </c>
      <c r="L36" s="71">
        <f t="shared" si="2"/>
        <v>0</v>
      </c>
      <c r="M36" s="71">
        <f t="shared" si="3"/>
        <v>0</v>
      </c>
      <c r="N36" s="71">
        <f t="shared" si="4"/>
        <v>0</v>
      </c>
      <c r="O36" s="69"/>
      <c r="P36" s="69"/>
      <c r="Q36" s="71">
        <f t="shared" si="5"/>
        <v>0</v>
      </c>
      <c r="R36" s="76">
        <f t="shared" si="6"/>
        <v>0</v>
      </c>
      <c r="S36" s="71">
        <f t="shared" si="7"/>
        <v>0</v>
      </c>
      <c r="T36" s="73">
        <f t="shared" si="8"/>
        <v>0</v>
      </c>
    </row>
    <row r="37" spans="1:20" ht="27.75" thickBot="1">
      <c r="A37" s="67">
        <v>33</v>
      </c>
      <c r="B37" s="68"/>
      <c r="C37" s="68"/>
      <c r="D37" s="69">
        <v>370423</v>
      </c>
      <c r="E37" s="69">
        <f t="shared" si="0"/>
        <v>0</v>
      </c>
      <c r="F37" s="70"/>
      <c r="G37" s="71">
        <f t="shared" si="1"/>
        <v>0</v>
      </c>
      <c r="H37" s="71">
        <v>0</v>
      </c>
      <c r="I37" s="72"/>
      <c r="J37" s="71">
        <v>0</v>
      </c>
      <c r="K37" s="71">
        <v>0</v>
      </c>
      <c r="L37" s="71">
        <f t="shared" si="2"/>
        <v>0</v>
      </c>
      <c r="M37" s="71">
        <f t="shared" si="3"/>
        <v>0</v>
      </c>
      <c r="N37" s="71">
        <f t="shared" si="4"/>
        <v>0</v>
      </c>
      <c r="O37" s="69"/>
      <c r="P37" s="69"/>
      <c r="Q37" s="71">
        <f t="shared" si="5"/>
        <v>0</v>
      </c>
      <c r="R37" s="76">
        <f t="shared" si="6"/>
        <v>0</v>
      </c>
      <c r="S37" s="71">
        <f t="shared" si="7"/>
        <v>0</v>
      </c>
      <c r="T37" s="73">
        <f t="shared" si="8"/>
        <v>0</v>
      </c>
    </row>
    <row r="38" spans="1:20" ht="27.75" thickBot="1">
      <c r="A38" s="67">
        <v>34</v>
      </c>
      <c r="B38" s="68"/>
      <c r="C38" s="68"/>
      <c r="D38" s="69">
        <v>370423</v>
      </c>
      <c r="E38" s="69">
        <f t="shared" si="0"/>
        <v>0</v>
      </c>
      <c r="F38" s="70"/>
      <c r="G38" s="71">
        <f t="shared" si="1"/>
        <v>0</v>
      </c>
      <c r="H38" s="71">
        <v>0</v>
      </c>
      <c r="I38" s="72"/>
      <c r="J38" s="71">
        <v>0</v>
      </c>
      <c r="K38" s="71">
        <v>0</v>
      </c>
      <c r="L38" s="71">
        <f t="shared" si="2"/>
        <v>0</v>
      </c>
      <c r="M38" s="71">
        <f t="shared" si="3"/>
        <v>0</v>
      </c>
      <c r="N38" s="71">
        <f t="shared" si="4"/>
        <v>0</v>
      </c>
      <c r="O38" s="69"/>
      <c r="P38" s="69"/>
      <c r="Q38" s="71">
        <f t="shared" si="5"/>
        <v>0</v>
      </c>
      <c r="R38" s="76">
        <f t="shared" si="6"/>
        <v>0</v>
      </c>
      <c r="S38" s="71">
        <f t="shared" si="7"/>
        <v>0</v>
      </c>
      <c r="T38" s="73">
        <f t="shared" si="8"/>
        <v>0</v>
      </c>
    </row>
    <row r="39" spans="1:20" ht="27.75" thickBot="1">
      <c r="A39" s="67">
        <v>35</v>
      </c>
      <c r="B39" s="68"/>
      <c r="C39" s="68"/>
      <c r="D39" s="69">
        <v>370423</v>
      </c>
      <c r="E39" s="69">
        <f t="shared" si="0"/>
        <v>0</v>
      </c>
      <c r="F39" s="70"/>
      <c r="G39" s="71">
        <f t="shared" si="1"/>
        <v>0</v>
      </c>
      <c r="H39" s="71">
        <v>0</v>
      </c>
      <c r="I39" s="72"/>
      <c r="J39" s="71">
        <v>0</v>
      </c>
      <c r="K39" s="71">
        <v>0</v>
      </c>
      <c r="L39" s="71">
        <f t="shared" si="2"/>
        <v>0</v>
      </c>
      <c r="M39" s="71">
        <f t="shared" si="3"/>
        <v>0</v>
      </c>
      <c r="N39" s="71">
        <f t="shared" si="4"/>
        <v>0</v>
      </c>
      <c r="O39" s="69"/>
      <c r="P39" s="69"/>
      <c r="Q39" s="71">
        <f t="shared" si="5"/>
        <v>0</v>
      </c>
      <c r="R39" s="76">
        <f t="shared" si="6"/>
        <v>0</v>
      </c>
      <c r="S39" s="71">
        <f t="shared" si="7"/>
        <v>0</v>
      </c>
      <c r="T39" s="73">
        <f t="shared" si="8"/>
        <v>0</v>
      </c>
    </row>
    <row r="40" spans="1:20" ht="27.75" thickBot="1">
      <c r="A40" s="67">
        <v>36</v>
      </c>
      <c r="B40" s="68"/>
      <c r="C40" s="68"/>
      <c r="D40" s="69">
        <v>370423</v>
      </c>
      <c r="E40" s="69">
        <f t="shared" si="0"/>
        <v>0</v>
      </c>
      <c r="F40" s="70"/>
      <c r="G40" s="71">
        <f t="shared" si="1"/>
        <v>0</v>
      </c>
      <c r="H40" s="71">
        <v>0</v>
      </c>
      <c r="I40" s="72"/>
      <c r="J40" s="71">
        <v>0</v>
      </c>
      <c r="K40" s="71">
        <v>0</v>
      </c>
      <c r="L40" s="71">
        <f t="shared" si="2"/>
        <v>0</v>
      </c>
      <c r="M40" s="71">
        <f t="shared" si="3"/>
        <v>0</v>
      </c>
      <c r="N40" s="71">
        <f t="shared" si="4"/>
        <v>0</v>
      </c>
      <c r="O40" s="69"/>
      <c r="P40" s="69"/>
      <c r="Q40" s="71">
        <f t="shared" si="5"/>
        <v>0</v>
      </c>
      <c r="R40" s="76">
        <f t="shared" si="6"/>
        <v>0</v>
      </c>
      <c r="S40" s="71">
        <f t="shared" si="7"/>
        <v>0</v>
      </c>
      <c r="T40" s="73">
        <f t="shared" si="8"/>
        <v>0</v>
      </c>
    </row>
    <row r="41" spans="1:20" ht="27.75" thickBot="1">
      <c r="A41" s="67">
        <v>37</v>
      </c>
      <c r="B41" s="68"/>
      <c r="C41" s="68"/>
      <c r="D41" s="69">
        <v>370423</v>
      </c>
      <c r="E41" s="69">
        <f t="shared" si="0"/>
        <v>0</v>
      </c>
      <c r="F41" s="70"/>
      <c r="G41" s="71">
        <f t="shared" si="1"/>
        <v>0</v>
      </c>
      <c r="H41" s="71">
        <v>0</v>
      </c>
      <c r="I41" s="72"/>
      <c r="J41" s="71">
        <v>0</v>
      </c>
      <c r="K41" s="71">
        <v>0</v>
      </c>
      <c r="L41" s="71">
        <f t="shared" si="2"/>
        <v>0</v>
      </c>
      <c r="M41" s="71">
        <f t="shared" si="3"/>
        <v>0</v>
      </c>
      <c r="N41" s="71">
        <f t="shared" si="4"/>
        <v>0</v>
      </c>
      <c r="O41" s="69"/>
      <c r="P41" s="69"/>
      <c r="Q41" s="71">
        <f t="shared" si="5"/>
        <v>0</v>
      </c>
      <c r="R41" s="76">
        <f t="shared" si="6"/>
        <v>0</v>
      </c>
      <c r="S41" s="71">
        <f t="shared" si="7"/>
        <v>0</v>
      </c>
      <c r="T41" s="73">
        <f t="shared" si="8"/>
        <v>0</v>
      </c>
    </row>
    <row r="42" spans="1:20" ht="27.75" thickBot="1">
      <c r="A42" s="67">
        <v>38</v>
      </c>
      <c r="B42" s="68"/>
      <c r="C42" s="68"/>
      <c r="D42" s="69">
        <v>370423</v>
      </c>
      <c r="E42" s="69">
        <f t="shared" si="0"/>
        <v>0</v>
      </c>
      <c r="F42" s="70"/>
      <c r="G42" s="71">
        <f t="shared" si="1"/>
        <v>0</v>
      </c>
      <c r="H42" s="71">
        <v>0</v>
      </c>
      <c r="I42" s="72"/>
      <c r="J42" s="71">
        <v>0</v>
      </c>
      <c r="K42" s="71">
        <v>0</v>
      </c>
      <c r="L42" s="71">
        <f t="shared" si="2"/>
        <v>0</v>
      </c>
      <c r="M42" s="71">
        <f t="shared" si="3"/>
        <v>0</v>
      </c>
      <c r="N42" s="71">
        <f t="shared" si="4"/>
        <v>0</v>
      </c>
      <c r="O42" s="69"/>
      <c r="P42" s="69"/>
      <c r="Q42" s="71">
        <f t="shared" si="5"/>
        <v>0</v>
      </c>
      <c r="R42" s="76">
        <f t="shared" si="6"/>
        <v>0</v>
      </c>
      <c r="S42" s="71">
        <f t="shared" si="7"/>
        <v>0</v>
      </c>
      <c r="T42" s="73">
        <f t="shared" si="8"/>
        <v>0</v>
      </c>
    </row>
    <row r="43" spans="1:20" ht="27.75" thickBot="1">
      <c r="A43" s="67">
        <v>39</v>
      </c>
      <c r="B43" s="68"/>
      <c r="C43" s="68"/>
      <c r="D43" s="69">
        <v>370423</v>
      </c>
      <c r="E43" s="69">
        <f t="shared" si="0"/>
        <v>0</v>
      </c>
      <c r="F43" s="70"/>
      <c r="G43" s="71">
        <f t="shared" si="1"/>
        <v>0</v>
      </c>
      <c r="H43" s="71">
        <v>0</v>
      </c>
      <c r="I43" s="72"/>
      <c r="J43" s="71">
        <v>0</v>
      </c>
      <c r="K43" s="71">
        <v>0</v>
      </c>
      <c r="L43" s="71">
        <f t="shared" si="2"/>
        <v>0</v>
      </c>
      <c r="M43" s="71">
        <f t="shared" si="3"/>
        <v>0</v>
      </c>
      <c r="N43" s="71">
        <f t="shared" si="4"/>
        <v>0</v>
      </c>
      <c r="O43" s="69"/>
      <c r="P43" s="69"/>
      <c r="Q43" s="71">
        <f t="shared" si="5"/>
        <v>0</v>
      </c>
      <c r="R43" s="76">
        <f t="shared" si="6"/>
        <v>0</v>
      </c>
      <c r="S43" s="71">
        <f t="shared" si="7"/>
        <v>0</v>
      </c>
      <c r="T43" s="73">
        <f t="shared" si="8"/>
        <v>0</v>
      </c>
    </row>
    <row r="44" spans="1:20" ht="27.75" thickBot="1">
      <c r="A44" s="67">
        <v>40</v>
      </c>
      <c r="B44" s="68"/>
      <c r="C44" s="68"/>
      <c r="D44" s="69">
        <v>370423</v>
      </c>
      <c r="E44" s="69">
        <f t="shared" si="0"/>
        <v>0</v>
      </c>
      <c r="F44" s="70"/>
      <c r="G44" s="71">
        <f t="shared" si="1"/>
        <v>0</v>
      </c>
      <c r="H44" s="71">
        <v>0</v>
      </c>
      <c r="I44" s="72"/>
      <c r="J44" s="71">
        <v>0</v>
      </c>
      <c r="K44" s="71">
        <v>0</v>
      </c>
      <c r="L44" s="71">
        <f t="shared" si="2"/>
        <v>0</v>
      </c>
      <c r="M44" s="71">
        <f t="shared" si="3"/>
        <v>0</v>
      </c>
      <c r="N44" s="71">
        <f t="shared" si="4"/>
        <v>0</v>
      </c>
      <c r="O44" s="69"/>
      <c r="P44" s="69"/>
      <c r="Q44" s="71">
        <f t="shared" si="5"/>
        <v>0</v>
      </c>
      <c r="R44" s="76">
        <f t="shared" si="6"/>
        <v>0</v>
      </c>
      <c r="S44" s="71">
        <f t="shared" si="7"/>
        <v>0</v>
      </c>
      <c r="T44" s="73">
        <f t="shared" si="8"/>
        <v>0</v>
      </c>
    </row>
    <row r="45" spans="1:20" ht="27.75" thickBot="1">
      <c r="A45" s="67">
        <v>41</v>
      </c>
      <c r="B45" s="68"/>
      <c r="C45" s="68"/>
      <c r="D45" s="69">
        <v>370423</v>
      </c>
      <c r="E45" s="69">
        <f t="shared" si="0"/>
        <v>0</v>
      </c>
      <c r="F45" s="70"/>
      <c r="G45" s="71">
        <f t="shared" si="1"/>
        <v>0</v>
      </c>
      <c r="H45" s="71">
        <v>0</v>
      </c>
      <c r="I45" s="72"/>
      <c r="J45" s="71">
        <v>0</v>
      </c>
      <c r="K45" s="71">
        <v>0</v>
      </c>
      <c r="L45" s="71">
        <f t="shared" si="2"/>
        <v>0</v>
      </c>
      <c r="M45" s="71">
        <f t="shared" si="3"/>
        <v>0</v>
      </c>
      <c r="N45" s="71">
        <f t="shared" si="4"/>
        <v>0</v>
      </c>
      <c r="O45" s="69"/>
      <c r="P45" s="69"/>
      <c r="Q45" s="71">
        <f t="shared" si="5"/>
        <v>0</v>
      </c>
      <c r="R45" s="76">
        <f t="shared" si="6"/>
        <v>0</v>
      </c>
      <c r="S45" s="71">
        <f t="shared" si="7"/>
        <v>0</v>
      </c>
      <c r="T45" s="73">
        <f t="shared" si="8"/>
        <v>0</v>
      </c>
    </row>
    <row r="46" spans="1:20" ht="27.75" thickBot="1">
      <c r="A46" s="67">
        <v>42</v>
      </c>
      <c r="B46" s="68"/>
      <c r="C46" s="68"/>
      <c r="D46" s="69">
        <v>370423</v>
      </c>
      <c r="E46" s="69">
        <f t="shared" si="0"/>
        <v>0</v>
      </c>
      <c r="F46" s="70"/>
      <c r="G46" s="71">
        <f t="shared" si="1"/>
        <v>0</v>
      </c>
      <c r="H46" s="71">
        <v>0</v>
      </c>
      <c r="I46" s="72"/>
      <c r="J46" s="71">
        <v>0</v>
      </c>
      <c r="K46" s="71">
        <v>0</v>
      </c>
      <c r="L46" s="71">
        <f t="shared" si="2"/>
        <v>0</v>
      </c>
      <c r="M46" s="71">
        <f t="shared" si="3"/>
        <v>0</v>
      </c>
      <c r="N46" s="71">
        <f t="shared" si="4"/>
        <v>0</v>
      </c>
      <c r="O46" s="69"/>
      <c r="P46" s="69"/>
      <c r="Q46" s="71">
        <f t="shared" si="5"/>
        <v>0</v>
      </c>
      <c r="R46" s="76">
        <f t="shared" si="6"/>
        <v>0</v>
      </c>
      <c r="S46" s="71">
        <f t="shared" si="7"/>
        <v>0</v>
      </c>
      <c r="T46" s="73">
        <f t="shared" si="8"/>
        <v>0</v>
      </c>
    </row>
    <row r="47" spans="1:20" ht="27.75" thickBot="1">
      <c r="A47" s="67">
        <v>43</v>
      </c>
      <c r="B47" s="68"/>
      <c r="C47" s="68"/>
      <c r="D47" s="69">
        <v>370423</v>
      </c>
      <c r="E47" s="69">
        <f t="shared" si="0"/>
        <v>0</v>
      </c>
      <c r="F47" s="70"/>
      <c r="G47" s="71">
        <f t="shared" si="1"/>
        <v>0</v>
      </c>
      <c r="H47" s="71">
        <v>0</v>
      </c>
      <c r="I47" s="72"/>
      <c r="J47" s="71">
        <v>0</v>
      </c>
      <c r="K47" s="71">
        <v>0</v>
      </c>
      <c r="L47" s="71">
        <f t="shared" si="2"/>
        <v>0</v>
      </c>
      <c r="M47" s="71">
        <f t="shared" si="3"/>
        <v>0</v>
      </c>
      <c r="N47" s="71">
        <f t="shared" si="4"/>
        <v>0</v>
      </c>
      <c r="O47" s="69"/>
      <c r="P47" s="69"/>
      <c r="Q47" s="71">
        <f t="shared" si="5"/>
        <v>0</v>
      </c>
      <c r="R47" s="76">
        <f t="shared" si="6"/>
        <v>0</v>
      </c>
      <c r="S47" s="71">
        <f t="shared" si="7"/>
        <v>0</v>
      </c>
      <c r="T47" s="73">
        <f t="shared" si="8"/>
        <v>0</v>
      </c>
    </row>
    <row r="48" spans="1:20" ht="27.75" thickBot="1">
      <c r="A48" s="67">
        <v>44</v>
      </c>
      <c r="B48" s="68"/>
      <c r="C48" s="68"/>
      <c r="D48" s="69">
        <v>370423</v>
      </c>
      <c r="E48" s="69">
        <f t="shared" si="0"/>
        <v>0</v>
      </c>
      <c r="F48" s="70"/>
      <c r="G48" s="71">
        <f t="shared" si="1"/>
        <v>0</v>
      </c>
      <c r="H48" s="71">
        <v>0</v>
      </c>
      <c r="I48" s="72"/>
      <c r="J48" s="71">
        <v>0</v>
      </c>
      <c r="K48" s="71">
        <v>0</v>
      </c>
      <c r="L48" s="71">
        <f t="shared" si="2"/>
        <v>0</v>
      </c>
      <c r="M48" s="71">
        <f t="shared" si="3"/>
        <v>0</v>
      </c>
      <c r="N48" s="71">
        <f t="shared" si="4"/>
        <v>0</v>
      </c>
      <c r="O48" s="69"/>
      <c r="P48" s="69"/>
      <c r="Q48" s="71">
        <f t="shared" si="5"/>
        <v>0</v>
      </c>
      <c r="R48" s="76">
        <f t="shared" si="6"/>
        <v>0</v>
      </c>
      <c r="S48" s="71">
        <f t="shared" si="7"/>
        <v>0</v>
      </c>
      <c r="T48" s="73">
        <f t="shared" si="8"/>
        <v>0</v>
      </c>
    </row>
    <row r="49" spans="1:20" ht="27.75" thickBot="1">
      <c r="A49" s="67">
        <v>45</v>
      </c>
      <c r="B49" s="68"/>
      <c r="C49" s="68"/>
      <c r="D49" s="69">
        <v>370423</v>
      </c>
      <c r="E49" s="69">
        <f t="shared" si="0"/>
        <v>0</v>
      </c>
      <c r="F49" s="70"/>
      <c r="G49" s="71">
        <f t="shared" si="1"/>
        <v>0</v>
      </c>
      <c r="H49" s="71">
        <v>0</v>
      </c>
      <c r="I49" s="72"/>
      <c r="J49" s="71">
        <v>0</v>
      </c>
      <c r="K49" s="71">
        <v>0</v>
      </c>
      <c r="L49" s="71">
        <f t="shared" si="2"/>
        <v>0</v>
      </c>
      <c r="M49" s="71">
        <f t="shared" si="3"/>
        <v>0</v>
      </c>
      <c r="N49" s="71">
        <f t="shared" si="4"/>
        <v>0</v>
      </c>
      <c r="O49" s="69"/>
      <c r="P49" s="69"/>
      <c r="Q49" s="71">
        <f t="shared" si="5"/>
        <v>0</v>
      </c>
      <c r="R49" s="76">
        <f t="shared" si="6"/>
        <v>0</v>
      </c>
      <c r="S49" s="71">
        <f t="shared" si="7"/>
        <v>0</v>
      </c>
      <c r="T49" s="73">
        <f t="shared" si="8"/>
        <v>0</v>
      </c>
    </row>
    <row r="50" spans="1:20" ht="27.75" thickBot="1">
      <c r="A50" s="67">
        <v>46</v>
      </c>
      <c r="B50" s="68"/>
      <c r="C50" s="68"/>
      <c r="D50" s="69">
        <v>370423</v>
      </c>
      <c r="E50" s="69">
        <f t="shared" si="0"/>
        <v>0</v>
      </c>
      <c r="F50" s="70"/>
      <c r="G50" s="71">
        <f t="shared" si="1"/>
        <v>0</v>
      </c>
      <c r="H50" s="71">
        <v>0</v>
      </c>
      <c r="I50" s="72"/>
      <c r="J50" s="71">
        <v>0</v>
      </c>
      <c r="K50" s="71">
        <v>0</v>
      </c>
      <c r="L50" s="71">
        <f t="shared" si="2"/>
        <v>0</v>
      </c>
      <c r="M50" s="71">
        <f t="shared" si="3"/>
        <v>0</v>
      </c>
      <c r="N50" s="71">
        <f t="shared" si="4"/>
        <v>0</v>
      </c>
      <c r="O50" s="69"/>
      <c r="P50" s="69"/>
      <c r="Q50" s="71">
        <f t="shared" si="5"/>
        <v>0</v>
      </c>
      <c r="R50" s="76">
        <f t="shared" si="6"/>
        <v>0</v>
      </c>
      <c r="S50" s="71">
        <f t="shared" si="7"/>
        <v>0</v>
      </c>
      <c r="T50" s="73">
        <f t="shared" si="8"/>
        <v>0</v>
      </c>
    </row>
    <row r="51" spans="1:20" ht="27.75" thickBot="1">
      <c r="A51" s="67">
        <v>47</v>
      </c>
      <c r="B51" s="68"/>
      <c r="C51" s="68"/>
      <c r="D51" s="69">
        <v>370423</v>
      </c>
      <c r="E51" s="69">
        <f t="shared" si="0"/>
        <v>0</v>
      </c>
      <c r="F51" s="70"/>
      <c r="G51" s="71">
        <f t="shared" si="1"/>
        <v>0</v>
      </c>
      <c r="H51" s="71">
        <v>0</v>
      </c>
      <c r="I51" s="72"/>
      <c r="J51" s="71">
        <v>0</v>
      </c>
      <c r="K51" s="71">
        <v>0</v>
      </c>
      <c r="L51" s="71">
        <f t="shared" si="2"/>
        <v>0</v>
      </c>
      <c r="M51" s="71">
        <f t="shared" si="3"/>
        <v>0</v>
      </c>
      <c r="N51" s="71">
        <f t="shared" si="4"/>
        <v>0</v>
      </c>
      <c r="O51" s="69"/>
      <c r="P51" s="69"/>
      <c r="Q51" s="71">
        <f t="shared" si="5"/>
        <v>0</v>
      </c>
      <c r="R51" s="76">
        <f t="shared" si="6"/>
        <v>0</v>
      </c>
      <c r="S51" s="71">
        <f t="shared" si="7"/>
        <v>0</v>
      </c>
      <c r="T51" s="73">
        <f t="shared" si="8"/>
        <v>0</v>
      </c>
    </row>
    <row r="52" spans="1:20" ht="27.75" thickBot="1">
      <c r="A52" s="67">
        <v>48</v>
      </c>
      <c r="B52" s="68"/>
      <c r="C52" s="68"/>
      <c r="D52" s="69">
        <v>370423</v>
      </c>
      <c r="E52" s="69">
        <f t="shared" si="0"/>
        <v>0</v>
      </c>
      <c r="F52" s="70"/>
      <c r="G52" s="71">
        <f t="shared" si="1"/>
        <v>0</v>
      </c>
      <c r="H52" s="71">
        <v>0</v>
      </c>
      <c r="I52" s="72"/>
      <c r="J52" s="71">
        <v>0</v>
      </c>
      <c r="K52" s="71">
        <v>0</v>
      </c>
      <c r="L52" s="71">
        <f t="shared" si="2"/>
        <v>0</v>
      </c>
      <c r="M52" s="71">
        <f t="shared" si="3"/>
        <v>0</v>
      </c>
      <c r="N52" s="71">
        <f t="shared" si="4"/>
        <v>0</v>
      </c>
      <c r="O52" s="69"/>
      <c r="P52" s="69"/>
      <c r="Q52" s="71">
        <f t="shared" si="5"/>
        <v>0</v>
      </c>
      <c r="R52" s="76">
        <f t="shared" si="6"/>
        <v>0</v>
      </c>
      <c r="S52" s="71">
        <f t="shared" si="7"/>
        <v>0</v>
      </c>
      <c r="T52" s="73">
        <f t="shared" si="8"/>
        <v>0</v>
      </c>
    </row>
    <row r="53" spans="1:20" ht="27.75" thickBot="1">
      <c r="A53" s="67">
        <v>49</v>
      </c>
      <c r="B53" s="68"/>
      <c r="C53" s="68"/>
      <c r="D53" s="69">
        <v>370423</v>
      </c>
      <c r="E53" s="69">
        <f t="shared" si="0"/>
        <v>0</v>
      </c>
      <c r="F53" s="70"/>
      <c r="G53" s="71">
        <f t="shared" si="1"/>
        <v>0</v>
      </c>
      <c r="H53" s="71">
        <v>0</v>
      </c>
      <c r="I53" s="72"/>
      <c r="J53" s="71">
        <v>0</v>
      </c>
      <c r="K53" s="71">
        <v>0</v>
      </c>
      <c r="L53" s="71">
        <f t="shared" si="2"/>
        <v>0</v>
      </c>
      <c r="M53" s="71">
        <f t="shared" si="3"/>
        <v>0</v>
      </c>
      <c r="N53" s="71">
        <f t="shared" si="4"/>
        <v>0</v>
      </c>
      <c r="O53" s="69"/>
      <c r="P53" s="69"/>
      <c r="Q53" s="71">
        <f t="shared" si="5"/>
        <v>0</v>
      </c>
      <c r="R53" s="76">
        <f t="shared" si="6"/>
        <v>0</v>
      </c>
      <c r="S53" s="71">
        <f t="shared" si="7"/>
        <v>0</v>
      </c>
      <c r="T53" s="73">
        <f t="shared" si="8"/>
        <v>0</v>
      </c>
    </row>
    <row r="54" spans="1:20" ht="27.75" thickBot="1">
      <c r="A54" s="67">
        <v>50</v>
      </c>
      <c r="B54" s="68"/>
      <c r="C54" s="68"/>
      <c r="D54" s="69">
        <v>370423</v>
      </c>
      <c r="E54" s="69">
        <f t="shared" si="0"/>
        <v>0</v>
      </c>
      <c r="F54" s="70"/>
      <c r="G54" s="71">
        <f t="shared" si="1"/>
        <v>0</v>
      </c>
      <c r="H54" s="71">
        <v>0</v>
      </c>
      <c r="I54" s="72"/>
      <c r="J54" s="71">
        <v>0</v>
      </c>
      <c r="K54" s="71">
        <v>0</v>
      </c>
      <c r="L54" s="71">
        <f t="shared" si="2"/>
        <v>0</v>
      </c>
      <c r="M54" s="71">
        <f t="shared" si="3"/>
        <v>0</v>
      </c>
      <c r="N54" s="71">
        <f t="shared" si="4"/>
        <v>0</v>
      </c>
      <c r="O54" s="69"/>
      <c r="P54" s="69"/>
      <c r="Q54" s="71">
        <f t="shared" si="5"/>
        <v>0</v>
      </c>
      <c r="R54" s="76">
        <f t="shared" si="6"/>
        <v>0</v>
      </c>
      <c r="S54" s="71">
        <f t="shared" si="7"/>
        <v>0</v>
      </c>
      <c r="T54" s="73">
        <f t="shared" si="8"/>
        <v>0</v>
      </c>
    </row>
    <row r="55" spans="1:20" s="2" customFormat="1" ht="27.75" thickBot="1">
      <c r="A55" s="117" t="s">
        <v>125</v>
      </c>
      <c r="B55" s="118"/>
      <c r="C55" s="119">
        <f>SUM(C5:C54)</f>
        <v>30</v>
      </c>
      <c r="D55" s="120">
        <f>SUM(D5:D54)</f>
        <v>18750727</v>
      </c>
      <c r="E55" s="116">
        <f>SUM(E5:E54)</f>
        <v>18000000</v>
      </c>
      <c r="F55" s="116">
        <f t="shared" ref="F55:T55" si="9">SUM(F5:F54)</f>
        <v>15</v>
      </c>
      <c r="G55" s="116">
        <f t="shared" si="9"/>
        <v>1718181.8181818181</v>
      </c>
      <c r="H55" s="116">
        <f t="shared" si="9"/>
        <v>400000</v>
      </c>
      <c r="I55" s="116">
        <f t="shared" si="9"/>
        <v>2</v>
      </c>
      <c r="J55" s="116">
        <f t="shared" si="9"/>
        <v>2222538</v>
      </c>
      <c r="K55" s="116">
        <f t="shared" si="9"/>
        <v>1100000</v>
      </c>
      <c r="L55" s="116">
        <f t="shared" si="9"/>
        <v>23440719.81818182</v>
      </c>
      <c r="M55" s="116">
        <f t="shared" si="9"/>
        <v>21218181.818181816</v>
      </c>
      <c r="N55" s="116">
        <f t="shared" si="9"/>
        <v>23440719.81818182</v>
      </c>
      <c r="O55" s="116">
        <f t="shared" si="9"/>
        <v>2000000</v>
      </c>
      <c r="P55" s="116">
        <f t="shared" si="9"/>
        <v>5000000</v>
      </c>
      <c r="Q55" s="116">
        <f t="shared" si="9"/>
        <v>1485272.7272727273</v>
      </c>
      <c r="R55" s="116">
        <f t="shared" si="9"/>
        <v>44071.981818182023</v>
      </c>
      <c r="S55" s="116">
        <f t="shared" si="9"/>
        <v>8529344.709090909</v>
      </c>
      <c r="T55" s="116">
        <f t="shared" si="9"/>
        <v>14911375.109090911</v>
      </c>
    </row>
  </sheetData>
  <mergeCells count="3">
    <mergeCell ref="A1:T1"/>
    <mergeCell ref="A2:T2"/>
    <mergeCell ref="A55:B55"/>
  </mergeCell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T55"/>
  <sheetViews>
    <sheetView rightToLeft="1" topLeftCell="J44" workbookViewId="0">
      <selection activeCell="N57" sqref="N57"/>
    </sheetView>
  </sheetViews>
  <sheetFormatPr defaultRowHeight="15"/>
  <cols>
    <col min="5" max="5" width="15.42578125" bestFit="1" customWidth="1"/>
    <col min="7" max="7" width="14.140625" bestFit="1" customWidth="1"/>
    <col min="8" max="9" width="12.140625" bestFit="1" customWidth="1"/>
    <col min="10" max="11" width="14.140625" bestFit="1" customWidth="1"/>
    <col min="12" max="12" width="16" bestFit="1" customWidth="1"/>
    <col min="13" max="13" width="28.85546875" bestFit="1" customWidth="1"/>
    <col min="14" max="14" width="33.140625" bestFit="1" customWidth="1"/>
    <col min="15" max="16" width="14.140625" bestFit="1" customWidth="1"/>
    <col min="17" max="17" width="14.5703125" bestFit="1" customWidth="1"/>
    <col min="18" max="18" width="16.7109375" bestFit="1" customWidth="1"/>
    <col min="19" max="19" width="14.140625" bestFit="1" customWidth="1"/>
    <col min="20" max="20" width="16.85546875" bestFit="1" customWidth="1"/>
  </cols>
  <sheetData>
    <row r="1" spans="1:20" ht="36.75" thickTop="1" thickBot="1">
      <c r="A1" s="46" t="s">
        <v>28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8"/>
    </row>
    <row r="2" spans="1:20" ht="28.5" thickTop="1" thickBot="1">
      <c r="A2" s="49" t="s">
        <v>92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1"/>
    </row>
    <row r="3" spans="1:20" ht="28.5" thickTop="1" thickBot="1">
      <c r="A3" s="52" t="s">
        <v>2</v>
      </c>
      <c r="B3" s="53" t="s">
        <v>29</v>
      </c>
      <c r="C3" s="53" t="s">
        <v>30</v>
      </c>
      <c r="D3" s="53" t="s">
        <v>31</v>
      </c>
      <c r="E3" s="53" t="s">
        <v>32</v>
      </c>
      <c r="F3" s="53" t="s">
        <v>33</v>
      </c>
      <c r="G3" s="54" t="s">
        <v>34</v>
      </c>
      <c r="H3" s="54" t="s">
        <v>8</v>
      </c>
      <c r="I3" s="53" t="s">
        <v>35</v>
      </c>
      <c r="J3" s="54" t="s">
        <v>36</v>
      </c>
      <c r="K3" s="54" t="s">
        <v>37</v>
      </c>
      <c r="L3" s="54" t="s">
        <v>40</v>
      </c>
      <c r="M3" s="54" t="s">
        <v>41</v>
      </c>
      <c r="N3" s="55" t="s">
        <v>42</v>
      </c>
      <c r="O3" s="53" t="s">
        <v>38</v>
      </c>
      <c r="P3" s="53" t="s">
        <v>39</v>
      </c>
      <c r="Q3" s="55" t="s">
        <v>43</v>
      </c>
      <c r="R3" s="56" t="s">
        <v>44</v>
      </c>
      <c r="S3" s="54" t="s">
        <v>45</v>
      </c>
      <c r="T3" s="57" t="s">
        <v>46</v>
      </c>
    </row>
    <row r="4" spans="1:20" ht="27.75" thickBot="1">
      <c r="A4" s="58" t="s">
        <v>47</v>
      </c>
      <c r="B4" s="59">
        <v>1</v>
      </c>
      <c r="C4" s="59">
        <v>2</v>
      </c>
      <c r="D4" s="59">
        <v>3</v>
      </c>
      <c r="E4" s="59">
        <v>4</v>
      </c>
      <c r="F4" s="60">
        <v>5</v>
      </c>
      <c r="G4" s="61">
        <v>6</v>
      </c>
      <c r="H4" s="61">
        <v>7</v>
      </c>
      <c r="I4" s="62">
        <v>8</v>
      </c>
      <c r="J4" s="63">
        <v>9</v>
      </c>
      <c r="K4" s="63">
        <v>10</v>
      </c>
      <c r="L4" s="63">
        <v>11</v>
      </c>
      <c r="M4" s="64">
        <v>12</v>
      </c>
      <c r="N4" s="65">
        <v>13</v>
      </c>
      <c r="O4" s="59">
        <v>14</v>
      </c>
      <c r="P4" s="59">
        <v>15</v>
      </c>
      <c r="Q4" s="64">
        <v>16</v>
      </c>
      <c r="R4" s="66">
        <v>17</v>
      </c>
      <c r="S4" s="64">
        <v>18</v>
      </c>
      <c r="T4" s="63">
        <v>19</v>
      </c>
    </row>
    <row r="5" spans="1:20" ht="27.75" thickBot="1">
      <c r="A5" s="67">
        <v>1</v>
      </c>
      <c r="B5" s="68" t="s">
        <v>48</v>
      </c>
      <c r="C5" s="68">
        <v>30</v>
      </c>
      <c r="D5" s="69">
        <v>600000</v>
      </c>
      <c r="E5" s="69">
        <f>D5*C5</f>
        <v>18000000</v>
      </c>
      <c r="F5" s="70">
        <v>15</v>
      </c>
      <c r="G5" s="71">
        <f>D5*30*F5*1.4/220</f>
        <v>1718181.8181818181</v>
      </c>
      <c r="H5" s="71">
        <v>400000</v>
      </c>
      <c r="I5" s="72">
        <v>2</v>
      </c>
      <c r="J5" s="71">
        <f>1111269*I5</f>
        <v>2222538</v>
      </c>
      <c r="K5" s="71">
        <v>1100000</v>
      </c>
      <c r="L5" s="71">
        <f>K5+J5+H5+G5+E5</f>
        <v>23440719.81818182</v>
      </c>
      <c r="M5" s="71">
        <f>K5+H5+E5+G5</f>
        <v>21218181.818181816</v>
      </c>
      <c r="N5" s="71">
        <f>K5+J5+H5+G5+E5</f>
        <v>23440719.81818182</v>
      </c>
      <c r="O5" s="69">
        <v>2000000</v>
      </c>
      <c r="P5" s="69">
        <v>5000000</v>
      </c>
      <c r="Q5" s="71">
        <f>M5*7%</f>
        <v>1485272.7272727273</v>
      </c>
      <c r="R5" s="76">
        <f>IF(N5&gt;23000000,(N5-23000000)*0.1,0)</f>
        <v>44071.981818182023</v>
      </c>
      <c r="S5" s="71">
        <f>R5+Q5+P5+O5</f>
        <v>8529344.709090909</v>
      </c>
      <c r="T5" s="73">
        <f>L5-S5</f>
        <v>14911375.109090911</v>
      </c>
    </row>
    <row r="6" spans="1:20" ht="27.75" thickBot="1">
      <c r="A6" s="67">
        <v>2</v>
      </c>
      <c r="B6" s="68"/>
      <c r="C6" s="68"/>
      <c r="D6" s="69">
        <v>370423</v>
      </c>
      <c r="E6" s="69">
        <f t="shared" ref="E6:E54" si="0">D6*C6</f>
        <v>0</v>
      </c>
      <c r="F6" s="70"/>
      <c r="G6" s="71">
        <f t="shared" ref="G6:G54" si="1">D6*30*F6*1.4/220</f>
        <v>0</v>
      </c>
      <c r="H6" s="71">
        <v>0</v>
      </c>
      <c r="I6" s="72"/>
      <c r="J6" s="71">
        <f>1111269*I6</f>
        <v>0</v>
      </c>
      <c r="K6" s="71">
        <v>0</v>
      </c>
      <c r="L6" s="71">
        <f t="shared" ref="L6:L54" si="2">K6+J6+H6+G6+E6</f>
        <v>0</v>
      </c>
      <c r="M6" s="71">
        <f t="shared" ref="M6:M54" si="3">K6+H6+E6+G6</f>
        <v>0</v>
      </c>
      <c r="N6" s="71">
        <f t="shared" ref="N6:N54" si="4">K6+J6+H6+G6+E6</f>
        <v>0</v>
      </c>
      <c r="O6" s="69"/>
      <c r="P6" s="69"/>
      <c r="Q6" s="71">
        <f t="shared" ref="Q6:Q54" si="5">M6*7%</f>
        <v>0</v>
      </c>
      <c r="R6" s="76">
        <f t="shared" ref="R6:R54" si="6">IF(N6&gt;23000000,(N6-23000000)*0.1,0)</f>
        <v>0</v>
      </c>
      <c r="S6" s="71">
        <f t="shared" ref="S6:S54" si="7">R6+Q6+P6+O6</f>
        <v>0</v>
      </c>
      <c r="T6" s="73">
        <f t="shared" ref="T6:T54" si="8">L6-S6</f>
        <v>0</v>
      </c>
    </row>
    <row r="7" spans="1:20" ht="27.75" thickBot="1">
      <c r="A7" s="67">
        <v>3</v>
      </c>
      <c r="B7" s="68"/>
      <c r="C7" s="68"/>
      <c r="D7" s="69">
        <v>370423</v>
      </c>
      <c r="E7" s="69">
        <f t="shared" si="0"/>
        <v>0</v>
      </c>
      <c r="F7" s="70"/>
      <c r="G7" s="71">
        <f t="shared" si="1"/>
        <v>0</v>
      </c>
      <c r="H7" s="71">
        <v>0</v>
      </c>
      <c r="I7" s="72"/>
      <c r="J7" s="71">
        <v>0</v>
      </c>
      <c r="K7" s="71">
        <v>0</v>
      </c>
      <c r="L7" s="71">
        <f t="shared" si="2"/>
        <v>0</v>
      </c>
      <c r="M7" s="71">
        <f t="shared" si="3"/>
        <v>0</v>
      </c>
      <c r="N7" s="71">
        <f t="shared" si="4"/>
        <v>0</v>
      </c>
      <c r="O7" s="69"/>
      <c r="P7" s="69"/>
      <c r="Q7" s="71">
        <f t="shared" si="5"/>
        <v>0</v>
      </c>
      <c r="R7" s="76">
        <f t="shared" si="6"/>
        <v>0</v>
      </c>
      <c r="S7" s="71">
        <f t="shared" si="7"/>
        <v>0</v>
      </c>
      <c r="T7" s="73">
        <f t="shared" si="8"/>
        <v>0</v>
      </c>
    </row>
    <row r="8" spans="1:20" ht="27.75" thickBot="1">
      <c r="A8" s="67">
        <v>4</v>
      </c>
      <c r="B8" s="68"/>
      <c r="C8" s="68"/>
      <c r="D8" s="69">
        <v>370423</v>
      </c>
      <c r="E8" s="69">
        <f t="shared" si="0"/>
        <v>0</v>
      </c>
      <c r="F8" s="70"/>
      <c r="G8" s="71">
        <f t="shared" si="1"/>
        <v>0</v>
      </c>
      <c r="H8" s="71">
        <v>0</v>
      </c>
      <c r="I8" s="72"/>
      <c r="J8" s="71">
        <v>0</v>
      </c>
      <c r="K8" s="71">
        <v>0</v>
      </c>
      <c r="L8" s="71">
        <f t="shared" si="2"/>
        <v>0</v>
      </c>
      <c r="M8" s="71">
        <f t="shared" si="3"/>
        <v>0</v>
      </c>
      <c r="N8" s="71">
        <f t="shared" si="4"/>
        <v>0</v>
      </c>
      <c r="O8" s="69"/>
      <c r="P8" s="69"/>
      <c r="Q8" s="71">
        <f t="shared" si="5"/>
        <v>0</v>
      </c>
      <c r="R8" s="76">
        <f t="shared" si="6"/>
        <v>0</v>
      </c>
      <c r="S8" s="71">
        <f t="shared" si="7"/>
        <v>0</v>
      </c>
      <c r="T8" s="73">
        <f t="shared" si="8"/>
        <v>0</v>
      </c>
    </row>
    <row r="9" spans="1:20" ht="27.75" thickBot="1">
      <c r="A9" s="67">
        <v>5</v>
      </c>
      <c r="B9" s="68"/>
      <c r="C9" s="68"/>
      <c r="D9" s="69">
        <v>370423</v>
      </c>
      <c r="E9" s="69">
        <f t="shared" si="0"/>
        <v>0</v>
      </c>
      <c r="F9" s="70"/>
      <c r="G9" s="71">
        <f t="shared" si="1"/>
        <v>0</v>
      </c>
      <c r="H9" s="71">
        <v>0</v>
      </c>
      <c r="I9" s="72"/>
      <c r="J9" s="71">
        <v>0</v>
      </c>
      <c r="K9" s="71">
        <v>0</v>
      </c>
      <c r="L9" s="71">
        <f t="shared" si="2"/>
        <v>0</v>
      </c>
      <c r="M9" s="71">
        <f t="shared" si="3"/>
        <v>0</v>
      </c>
      <c r="N9" s="71">
        <f t="shared" si="4"/>
        <v>0</v>
      </c>
      <c r="O9" s="69"/>
      <c r="P9" s="69"/>
      <c r="Q9" s="71">
        <f t="shared" si="5"/>
        <v>0</v>
      </c>
      <c r="R9" s="76">
        <f t="shared" si="6"/>
        <v>0</v>
      </c>
      <c r="S9" s="71">
        <f t="shared" si="7"/>
        <v>0</v>
      </c>
      <c r="T9" s="73">
        <f t="shared" si="8"/>
        <v>0</v>
      </c>
    </row>
    <row r="10" spans="1:20" ht="27.75" thickBot="1">
      <c r="A10" s="67">
        <v>6</v>
      </c>
      <c r="B10" s="68"/>
      <c r="C10" s="68"/>
      <c r="D10" s="69">
        <v>370423</v>
      </c>
      <c r="E10" s="69">
        <f t="shared" si="0"/>
        <v>0</v>
      </c>
      <c r="F10" s="70"/>
      <c r="G10" s="71">
        <f t="shared" si="1"/>
        <v>0</v>
      </c>
      <c r="H10" s="71">
        <v>0</v>
      </c>
      <c r="I10" s="72"/>
      <c r="J10" s="71">
        <v>0</v>
      </c>
      <c r="K10" s="71">
        <v>0</v>
      </c>
      <c r="L10" s="71">
        <f t="shared" si="2"/>
        <v>0</v>
      </c>
      <c r="M10" s="71">
        <f t="shared" si="3"/>
        <v>0</v>
      </c>
      <c r="N10" s="71">
        <f t="shared" si="4"/>
        <v>0</v>
      </c>
      <c r="O10" s="69"/>
      <c r="P10" s="69"/>
      <c r="Q10" s="71">
        <f t="shared" si="5"/>
        <v>0</v>
      </c>
      <c r="R10" s="76">
        <f t="shared" si="6"/>
        <v>0</v>
      </c>
      <c r="S10" s="71">
        <f t="shared" si="7"/>
        <v>0</v>
      </c>
      <c r="T10" s="73">
        <f t="shared" si="8"/>
        <v>0</v>
      </c>
    </row>
    <row r="11" spans="1:20" ht="27.75" thickBot="1">
      <c r="A11" s="67">
        <v>7</v>
      </c>
      <c r="B11" s="68"/>
      <c r="C11" s="68"/>
      <c r="D11" s="69">
        <v>370423</v>
      </c>
      <c r="E11" s="69">
        <f t="shared" si="0"/>
        <v>0</v>
      </c>
      <c r="F11" s="70"/>
      <c r="G11" s="71">
        <f t="shared" si="1"/>
        <v>0</v>
      </c>
      <c r="H11" s="71">
        <v>0</v>
      </c>
      <c r="I11" s="72"/>
      <c r="J11" s="71">
        <v>0</v>
      </c>
      <c r="K11" s="71">
        <v>0</v>
      </c>
      <c r="L11" s="71">
        <f t="shared" si="2"/>
        <v>0</v>
      </c>
      <c r="M11" s="71">
        <f t="shared" si="3"/>
        <v>0</v>
      </c>
      <c r="N11" s="71">
        <f t="shared" si="4"/>
        <v>0</v>
      </c>
      <c r="O11" s="69"/>
      <c r="P11" s="69"/>
      <c r="Q11" s="71">
        <f t="shared" si="5"/>
        <v>0</v>
      </c>
      <c r="R11" s="76">
        <f t="shared" si="6"/>
        <v>0</v>
      </c>
      <c r="S11" s="71">
        <f t="shared" si="7"/>
        <v>0</v>
      </c>
      <c r="T11" s="73">
        <f t="shared" si="8"/>
        <v>0</v>
      </c>
    </row>
    <row r="12" spans="1:20" ht="27.75" thickBot="1">
      <c r="A12" s="67">
        <v>8</v>
      </c>
      <c r="B12" s="68"/>
      <c r="C12" s="68"/>
      <c r="D12" s="69">
        <v>370423</v>
      </c>
      <c r="E12" s="69">
        <f t="shared" si="0"/>
        <v>0</v>
      </c>
      <c r="F12" s="70"/>
      <c r="G12" s="71">
        <f t="shared" si="1"/>
        <v>0</v>
      </c>
      <c r="H12" s="71">
        <v>0</v>
      </c>
      <c r="I12" s="72"/>
      <c r="J12" s="71">
        <v>0</v>
      </c>
      <c r="K12" s="71">
        <v>0</v>
      </c>
      <c r="L12" s="71">
        <f t="shared" si="2"/>
        <v>0</v>
      </c>
      <c r="M12" s="71">
        <f t="shared" si="3"/>
        <v>0</v>
      </c>
      <c r="N12" s="71">
        <f t="shared" si="4"/>
        <v>0</v>
      </c>
      <c r="O12" s="69"/>
      <c r="P12" s="69"/>
      <c r="Q12" s="71">
        <f t="shared" si="5"/>
        <v>0</v>
      </c>
      <c r="R12" s="76">
        <f t="shared" si="6"/>
        <v>0</v>
      </c>
      <c r="S12" s="71">
        <f t="shared" si="7"/>
        <v>0</v>
      </c>
      <c r="T12" s="73">
        <f t="shared" si="8"/>
        <v>0</v>
      </c>
    </row>
    <row r="13" spans="1:20" ht="27.75" thickBot="1">
      <c r="A13" s="67">
        <v>9</v>
      </c>
      <c r="B13" s="68"/>
      <c r="C13" s="68"/>
      <c r="D13" s="69">
        <v>370423</v>
      </c>
      <c r="E13" s="69">
        <f t="shared" si="0"/>
        <v>0</v>
      </c>
      <c r="F13" s="70"/>
      <c r="G13" s="71">
        <f t="shared" si="1"/>
        <v>0</v>
      </c>
      <c r="H13" s="71">
        <v>0</v>
      </c>
      <c r="I13" s="72"/>
      <c r="J13" s="71">
        <v>0</v>
      </c>
      <c r="K13" s="71">
        <v>0</v>
      </c>
      <c r="L13" s="71">
        <f t="shared" si="2"/>
        <v>0</v>
      </c>
      <c r="M13" s="71">
        <f t="shared" si="3"/>
        <v>0</v>
      </c>
      <c r="N13" s="71">
        <f t="shared" si="4"/>
        <v>0</v>
      </c>
      <c r="O13" s="69"/>
      <c r="P13" s="69"/>
      <c r="Q13" s="71">
        <f t="shared" si="5"/>
        <v>0</v>
      </c>
      <c r="R13" s="76">
        <f t="shared" si="6"/>
        <v>0</v>
      </c>
      <c r="S13" s="71">
        <f t="shared" si="7"/>
        <v>0</v>
      </c>
      <c r="T13" s="73">
        <f t="shared" si="8"/>
        <v>0</v>
      </c>
    </row>
    <row r="14" spans="1:20" ht="27.75" thickBot="1">
      <c r="A14" s="67">
        <v>10</v>
      </c>
      <c r="B14" s="68"/>
      <c r="C14" s="68"/>
      <c r="D14" s="69">
        <v>370423</v>
      </c>
      <c r="E14" s="69">
        <f t="shared" si="0"/>
        <v>0</v>
      </c>
      <c r="F14" s="70"/>
      <c r="G14" s="71">
        <f t="shared" si="1"/>
        <v>0</v>
      </c>
      <c r="H14" s="71">
        <v>0</v>
      </c>
      <c r="I14" s="72"/>
      <c r="J14" s="71">
        <v>0</v>
      </c>
      <c r="K14" s="71">
        <v>0</v>
      </c>
      <c r="L14" s="71">
        <f t="shared" si="2"/>
        <v>0</v>
      </c>
      <c r="M14" s="71">
        <f t="shared" si="3"/>
        <v>0</v>
      </c>
      <c r="N14" s="71">
        <f t="shared" si="4"/>
        <v>0</v>
      </c>
      <c r="O14" s="69"/>
      <c r="P14" s="69"/>
      <c r="Q14" s="71">
        <f t="shared" si="5"/>
        <v>0</v>
      </c>
      <c r="R14" s="76">
        <f t="shared" si="6"/>
        <v>0</v>
      </c>
      <c r="S14" s="71">
        <f t="shared" si="7"/>
        <v>0</v>
      </c>
      <c r="T14" s="73">
        <f t="shared" si="8"/>
        <v>0</v>
      </c>
    </row>
    <row r="15" spans="1:20" ht="27.75" thickBot="1">
      <c r="A15" s="67">
        <v>11</v>
      </c>
      <c r="B15" s="68"/>
      <c r="C15" s="68"/>
      <c r="D15" s="69">
        <v>370423</v>
      </c>
      <c r="E15" s="69">
        <f t="shared" si="0"/>
        <v>0</v>
      </c>
      <c r="F15" s="70"/>
      <c r="G15" s="71">
        <f t="shared" si="1"/>
        <v>0</v>
      </c>
      <c r="H15" s="71">
        <v>0</v>
      </c>
      <c r="I15" s="72"/>
      <c r="J15" s="71">
        <v>0</v>
      </c>
      <c r="K15" s="71">
        <v>0</v>
      </c>
      <c r="L15" s="71">
        <f t="shared" si="2"/>
        <v>0</v>
      </c>
      <c r="M15" s="71">
        <f t="shared" si="3"/>
        <v>0</v>
      </c>
      <c r="N15" s="71">
        <f t="shared" si="4"/>
        <v>0</v>
      </c>
      <c r="O15" s="69"/>
      <c r="P15" s="69"/>
      <c r="Q15" s="71">
        <f t="shared" si="5"/>
        <v>0</v>
      </c>
      <c r="R15" s="76">
        <f t="shared" si="6"/>
        <v>0</v>
      </c>
      <c r="S15" s="71">
        <f t="shared" si="7"/>
        <v>0</v>
      </c>
      <c r="T15" s="73">
        <f t="shared" si="8"/>
        <v>0</v>
      </c>
    </row>
    <row r="16" spans="1:20" ht="27.75" thickBot="1">
      <c r="A16" s="67">
        <v>12</v>
      </c>
      <c r="B16" s="68"/>
      <c r="C16" s="68"/>
      <c r="D16" s="69">
        <v>370423</v>
      </c>
      <c r="E16" s="69">
        <f t="shared" si="0"/>
        <v>0</v>
      </c>
      <c r="F16" s="70"/>
      <c r="G16" s="71">
        <f t="shared" si="1"/>
        <v>0</v>
      </c>
      <c r="H16" s="71">
        <v>0</v>
      </c>
      <c r="I16" s="72"/>
      <c r="J16" s="71">
        <v>0</v>
      </c>
      <c r="K16" s="71">
        <v>0</v>
      </c>
      <c r="L16" s="71">
        <f t="shared" si="2"/>
        <v>0</v>
      </c>
      <c r="M16" s="71">
        <f t="shared" si="3"/>
        <v>0</v>
      </c>
      <c r="N16" s="71">
        <f t="shared" si="4"/>
        <v>0</v>
      </c>
      <c r="O16" s="69"/>
      <c r="P16" s="69"/>
      <c r="Q16" s="71">
        <f t="shared" si="5"/>
        <v>0</v>
      </c>
      <c r="R16" s="76">
        <f t="shared" si="6"/>
        <v>0</v>
      </c>
      <c r="S16" s="71">
        <f t="shared" si="7"/>
        <v>0</v>
      </c>
      <c r="T16" s="73">
        <f t="shared" si="8"/>
        <v>0</v>
      </c>
    </row>
    <row r="17" spans="1:20" ht="27.75" thickBot="1">
      <c r="A17" s="67">
        <v>13</v>
      </c>
      <c r="B17" s="68"/>
      <c r="C17" s="68"/>
      <c r="D17" s="69">
        <v>370423</v>
      </c>
      <c r="E17" s="69">
        <f t="shared" si="0"/>
        <v>0</v>
      </c>
      <c r="F17" s="70"/>
      <c r="G17" s="71">
        <f t="shared" si="1"/>
        <v>0</v>
      </c>
      <c r="H17" s="71">
        <v>0</v>
      </c>
      <c r="I17" s="72"/>
      <c r="J17" s="71">
        <v>0</v>
      </c>
      <c r="K17" s="71">
        <v>0</v>
      </c>
      <c r="L17" s="71">
        <f t="shared" si="2"/>
        <v>0</v>
      </c>
      <c r="M17" s="71">
        <f t="shared" si="3"/>
        <v>0</v>
      </c>
      <c r="N17" s="71">
        <f t="shared" si="4"/>
        <v>0</v>
      </c>
      <c r="O17" s="69"/>
      <c r="P17" s="69"/>
      <c r="Q17" s="71">
        <f t="shared" si="5"/>
        <v>0</v>
      </c>
      <c r="R17" s="76">
        <f t="shared" si="6"/>
        <v>0</v>
      </c>
      <c r="S17" s="71">
        <f t="shared" si="7"/>
        <v>0</v>
      </c>
      <c r="T17" s="73">
        <f t="shared" si="8"/>
        <v>0</v>
      </c>
    </row>
    <row r="18" spans="1:20" ht="27.75" thickBot="1">
      <c r="A18" s="67">
        <v>14</v>
      </c>
      <c r="B18" s="68"/>
      <c r="C18" s="68"/>
      <c r="D18" s="69">
        <v>370423</v>
      </c>
      <c r="E18" s="69">
        <f t="shared" si="0"/>
        <v>0</v>
      </c>
      <c r="F18" s="70"/>
      <c r="G18" s="71">
        <f t="shared" si="1"/>
        <v>0</v>
      </c>
      <c r="H18" s="71">
        <v>0</v>
      </c>
      <c r="I18" s="72"/>
      <c r="J18" s="71">
        <v>0</v>
      </c>
      <c r="K18" s="71">
        <v>0</v>
      </c>
      <c r="L18" s="71">
        <f t="shared" si="2"/>
        <v>0</v>
      </c>
      <c r="M18" s="71">
        <f t="shared" si="3"/>
        <v>0</v>
      </c>
      <c r="N18" s="71">
        <f t="shared" si="4"/>
        <v>0</v>
      </c>
      <c r="O18" s="69"/>
      <c r="P18" s="69"/>
      <c r="Q18" s="71">
        <f t="shared" si="5"/>
        <v>0</v>
      </c>
      <c r="R18" s="76">
        <f t="shared" si="6"/>
        <v>0</v>
      </c>
      <c r="S18" s="71">
        <f t="shared" si="7"/>
        <v>0</v>
      </c>
      <c r="T18" s="73">
        <f t="shared" si="8"/>
        <v>0</v>
      </c>
    </row>
    <row r="19" spans="1:20" ht="27.75" thickBot="1">
      <c r="A19" s="67">
        <v>15</v>
      </c>
      <c r="B19" s="68"/>
      <c r="C19" s="68"/>
      <c r="D19" s="69">
        <v>370423</v>
      </c>
      <c r="E19" s="69">
        <f t="shared" si="0"/>
        <v>0</v>
      </c>
      <c r="F19" s="70"/>
      <c r="G19" s="71">
        <f t="shared" si="1"/>
        <v>0</v>
      </c>
      <c r="H19" s="71">
        <v>0</v>
      </c>
      <c r="I19" s="72"/>
      <c r="J19" s="71">
        <v>0</v>
      </c>
      <c r="K19" s="71">
        <v>0</v>
      </c>
      <c r="L19" s="71">
        <f t="shared" si="2"/>
        <v>0</v>
      </c>
      <c r="M19" s="71">
        <f t="shared" si="3"/>
        <v>0</v>
      </c>
      <c r="N19" s="71">
        <f t="shared" si="4"/>
        <v>0</v>
      </c>
      <c r="O19" s="69"/>
      <c r="P19" s="69"/>
      <c r="Q19" s="71">
        <f t="shared" si="5"/>
        <v>0</v>
      </c>
      <c r="R19" s="76">
        <f t="shared" si="6"/>
        <v>0</v>
      </c>
      <c r="S19" s="71">
        <f t="shared" si="7"/>
        <v>0</v>
      </c>
      <c r="T19" s="73">
        <f t="shared" si="8"/>
        <v>0</v>
      </c>
    </row>
    <row r="20" spans="1:20" ht="27.75" thickBot="1">
      <c r="A20" s="67">
        <v>16</v>
      </c>
      <c r="B20" s="68"/>
      <c r="C20" s="68"/>
      <c r="D20" s="69">
        <v>370423</v>
      </c>
      <c r="E20" s="69">
        <f t="shared" si="0"/>
        <v>0</v>
      </c>
      <c r="F20" s="70"/>
      <c r="G20" s="71">
        <f t="shared" si="1"/>
        <v>0</v>
      </c>
      <c r="H20" s="71">
        <v>0</v>
      </c>
      <c r="I20" s="72"/>
      <c r="J20" s="71">
        <v>0</v>
      </c>
      <c r="K20" s="71">
        <v>0</v>
      </c>
      <c r="L20" s="71">
        <f t="shared" si="2"/>
        <v>0</v>
      </c>
      <c r="M20" s="71">
        <f t="shared" si="3"/>
        <v>0</v>
      </c>
      <c r="N20" s="71">
        <f t="shared" si="4"/>
        <v>0</v>
      </c>
      <c r="O20" s="69"/>
      <c r="P20" s="69"/>
      <c r="Q20" s="71">
        <f t="shared" si="5"/>
        <v>0</v>
      </c>
      <c r="R20" s="76">
        <f t="shared" si="6"/>
        <v>0</v>
      </c>
      <c r="S20" s="71">
        <f t="shared" si="7"/>
        <v>0</v>
      </c>
      <c r="T20" s="73">
        <f t="shared" si="8"/>
        <v>0</v>
      </c>
    </row>
    <row r="21" spans="1:20" ht="27.75" thickBot="1">
      <c r="A21" s="67">
        <v>17</v>
      </c>
      <c r="B21" s="68"/>
      <c r="C21" s="68"/>
      <c r="D21" s="69">
        <v>370423</v>
      </c>
      <c r="E21" s="69">
        <f t="shared" si="0"/>
        <v>0</v>
      </c>
      <c r="F21" s="70"/>
      <c r="G21" s="71">
        <f t="shared" si="1"/>
        <v>0</v>
      </c>
      <c r="H21" s="71">
        <v>0</v>
      </c>
      <c r="I21" s="72"/>
      <c r="J21" s="71">
        <v>0</v>
      </c>
      <c r="K21" s="71">
        <v>0</v>
      </c>
      <c r="L21" s="71">
        <f t="shared" si="2"/>
        <v>0</v>
      </c>
      <c r="M21" s="71">
        <f t="shared" si="3"/>
        <v>0</v>
      </c>
      <c r="N21" s="71">
        <f t="shared" si="4"/>
        <v>0</v>
      </c>
      <c r="O21" s="69"/>
      <c r="P21" s="69"/>
      <c r="Q21" s="71">
        <f t="shared" si="5"/>
        <v>0</v>
      </c>
      <c r="R21" s="76">
        <f t="shared" si="6"/>
        <v>0</v>
      </c>
      <c r="S21" s="71">
        <f t="shared" si="7"/>
        <v>0</v>
      </c>
      <c r="T21" s="73">
        <f t="shared" si="8"/>
        <v>0</v>
      </c>
    </row>
    <row r="22" spans="1:20" ht="27.75" thickBot="1">
      <c r="A22" s="67">
        <v>18</v>
      </c>
      <c r="B22" s="68"/>
      <c r="C22" s="68"/>
      <c r="D22" s="69">
        <v>370423</v>
      </c>
      <c r="E22" s="69">
        <f t="shared" si="0"/>
        <v>0</v>
      </c>
      <c r="F22" s="70"/>
      <c r="G22" s="71">
        <f t="shared" si="1"/>
        <v>0</v>
      </c>
      <c r="H22" s="71">
        <v>0</v>
      </c>
      <c r="I22" s="72"/>
      <c r="J22" s="71">
        <v>0</v>
      </c>
      <c r="K22" s="71">
        <v>0</v>
      </c>
      <c r="L22" s="71">
        <f t="shared" si="2"/>
        <v>0</v>
      </c>
      <c r="M22" s="71">
        <f t="shared" si="3"/>
        <v>0</v>
      </c>
      <c r="N22" s="71">
        <f t="shared" si="4"/>
        <v>0</v>
      </c>
      <c r="O22" s="69"/>
      <c r="P22" s="69"/>
      <c r="Q22" s="71">
        <f t="shared" si="5"/>
        <v>0</v>
      </c>
      <c r="R22" s="76">
        <f t="shared" si="6"/>
        <v>0</v>
      </c>
      <c r="S22" s="71">
        <f t="shared" si="7"/>
        <v>0</v>
      </c>
      <c r="T22" s="73">
        <f t="shared" si="8"/>
        <v>0</v>
      </c>
    </row>
    <row r="23" spans="1:20" ht="27.75" thickBot="1">
      <c r="A23" s="67">
        <v>19</v>
      </c>
      <c r="B23" s="68"/>
      <c r="C23" s="68"/>
      <c r="D23" s="69">
        <v>370423</v>
      </c>
      <c r="E23" s="69">
        <f t="shared" si="0"/>
        <v>0</v>
      </c>
      <c r="F23" s="70"/>
      <c r="G23" s="71">
        <f t="shared" si="1"/>
        <v>0</v>
      </c>
      <c r="H23" s="71">
        <v>0</v>
      </c>
      <c r="I23" s="72"/>
      <c r="J23" s="71">
        <v>0</v>
      </c>
      <c r="K23" s="71">
        <v>0</v>
      </c>
      <c r="L23" s="71">
        <f t="shared" si="2"/>
        <v>0</v>
      </c>
      <c r="M23" s="71">
        <f t="shared" si="3"/>
        <v>0</v>
      </c>
      <c r="N23" s="71">
        <f t="shared" si="4"/>
        <v>0</v>
      </c>
      <c r="O23" s="69"/>
      <c r="P23" s="69"/>
      <c r="Q23" s="71">
        <f t="shared" si="5"/>
        <v>0</v>
      </c>
      <c r="R23" s="76">
        <f t="shared" si="6"/>
        <v>0</v>
      </c>
      <c r="S23" s="71">
        <f t="shared" si="7"/>
        <v>0</v>
      </c>
      <c r="T23" s="73">
        <f t="shared" si="8"/>
        <v>0</v>
      </c>
    </row>
    <row r="24" spans="1:20" ht="27.75" thickBot="1">
      <c r="A24" s="67">
        <v>20</v>
      </c>
      <c r="B24" s="68"/>
      <c r="C24" s="68"/>
      <c r="D24" s="69">
        <v>370423</v>
      </c>
      <c r="E24" s="69">
        <f t="shared" si="0"/>
        <v>0</v>
      </c>
      <c r="F24" s="70"/>
      <c r="G24" s="71">
        <f t="shared" si="1"/>
        <v>0</v>
      </c>
      <c r="H24" s="71">
        <v>0</v>
      </c>
      <c r="I24" s="72"/>
      <c r="J24" s="71">
        <v>0</v>
      </c>
      <c r="K24" s="71">
        <v>0</v>
      </c>
      <c r="L24" s="71">
        <f t="shared" si="2"/>
        <v>0</v>
      </c>
      <c r="M24" s="71">
        <f t="shared" si="3"/>
        <v>0</v>
      </c>
      <c r="N24" s="71">
        <f t="shared" si="4"/>
        <v>0</v>
      </c>
      <c r="O24" s="69"/>
      <c r="P24" s="69"/>
      <c r="Q24" s="71">
        <f t="shared" si="5"/>
        <v>0</v>
      </c>
      <c r="R24" s="76">
        <f t="shared" si="6"/>
        <v>0</v>
      </c>
      <c r="S24" s="71">
        <f t="shared" si="7"/>
        <v>0</v>
      </c>
      <c r="T24" s="73">
        <f t="shared" si="8"/>
        <v>0</v>
      </c>
    </row>
    <row r="25" spans="1:20" ht="27.75" thickBot="1">
      <c r="A25" s="67">
        <v>21</v>
      </c>
      <c r="B25" s="68"/>
      <c r="C25" s="68"/>
      <c r="D25" s="69">
        <v>370423</v>
      </c>
      <c r="E25" s="69">
        <f t="shared" si="0"/>
        <v>0</v>
      </c>
      <c r="F25" s="70"/>
      <c r="G25" s="71">
        <f t="shared" si="1"/>
        <v>0</v>
      </c>
      <c r="H25" s="71">
        <v>0</v>
      </c>
      <c r="I25" s="72"/>
      <c r="J25" s="71">
        <v>0</v>
      </c>
      <c r="K25" s="71">
        <v>0</v>
      </c>
      <c r="L25" s="71">
        <f t="shared" si="2"/>
        <v>0</v>
      </c>
      <c r="M25" s="71">
        <f t="shared" si="3"/>
        <v>0</v>
      </c>
      <c r="N25" s="71">
        <f t="shared" si="4"/>
        <v>0</v>
      </c>
      <c r="O25" s="69"/>
      <c r="P25" s="69"/>
      <c r="Q25" s="71">
        <f t="shared" si="5"/>
        <v>0</v>
      </c>
      <c r="R25" s="76">
        <f t="shared" si="6"/>
        <v>0</v>
      </c>
      <c r="S25" s="71">
        <f t="shared" si="7"/>
        <v>0</v>
      </c>
      <c r="T25" s="73">
        <f t="shared" si="8"/>
        <v>0</v>
      </c>
    </row>
    <row r="26" spans="1:20" ht="27.75" thickBot="1">
      <c r="A26" s="67">
        <v>22</v>
      </c>
      <c r="B26" s="68"/>
      <c r="C26" s="68"/>
      <c r="D26" s="69">
        <v>370423</v>
      </c>
      <c r="E26" s="69">
        <f t="shared" si="0"/>
        <v>0</v>
      </c>
      <c r="F26" s="70"/>
      <c r="G26" s="71">
        <f t="shared" si="1"/>
        <v>0</v>
      </c>
      <c r="H26" s="71">
        <v>0</v>
      </c>
      <c r="I26" s="72"/>
      <c r="J26" s="71">
        <v>0</v>
      </c>
      <c r="K26" s="71">
        <v>0</v>
      </c>
      <c r="L26" s="71">
        <f t="shared" si="2"/>
        <v>0</v>
      </c>
      <c r="M26" s="71">
        <f t="shared" si="3"/>
        <v>0</v>
      </c>
      <c r="N26" s="71">
        <f t="shared" si="4"/>
        <v>0</v>
      </c>
      <c r="O26" s="69"/>
      <c r="P26" s="69"/>
      <c r="Q26" s="71">
        <f t="shared" si="5"/>
        <v>0</v>
      </c>
      <c r="R26" s="76">
        <f t="shared" si="6"/>
        <v>0</v>
      </c>
      <c r="S26" s="71">
        <f t="shared" si="7"/>
        <v>0</v>
      </c>
      <c r="T26" s="73">
        <f t="shared" si="8"/>
        <v>0</v>
      </c>
    </row>
    <row r="27" spans="1:20" ht="27.75" thickBot="1">
      <c r="A27" s="67">
        <v>23</v>
      </c>
      <c r="B27" s="68"/>
      <c r="C27" s="68"/>
      <c r="D27" s="69">
        <v>370423</v>
      </c>
      <c r="E27" s="69">
        <f t="shared" si="0"/>
        <v>0</v>
      </c>
      <c r="F27" s="70"/>
      <c r="G27" s="71">
        <f t="shared" si="1"/>
        <v>0</v>
      </c>
      <c r="H27" s="71">
        <v>0</v>
      </c>
      <c r="I27" s="72"/>
      <c r="J27" s="71">
        <v>0</v>
      </c>
      <c r="K27" s="71">
        <v>0</v>
      </c>
      <c r="L27" s="71">
        <f t="shared" si="2"/>
        <v>0</v>
      </c>
      <c r="M27" s="71">
        <f t="shared" si="3"/>
        <v>0</v>
      </c>
      <c r="N27" s="71">
        <f t="shared" si="4"/>
        <v>0</v>
      </c>
      <c r="O27" s="69"/>
      <c r="P27" s="69"/>
      <c r="Q27" s="71">
        <f t="shared" si="5"/>
        <v>0</v>
      </c>
      <c r="R27" s="76">
        <f t="shared" si="6"/>
        <v>0</v>
      </c>
      <c r="S27" s="71">
        <f t="shared" si="7"/>
        <v>0</v>
      </c>
      <c r="T27" s="73">
        <f t="shared" si="8"/>
        <v>0</v>
      </c>
    </row>
    <row r="28" spans="1:20" ht="27.75" thickBot="1">
      <c r="A28" s="67">
        <v>24</v>
      </c>
      <c r="B28" s="68"/>
      <c r="C28" s="68"/>
      <c r="D28" s="69">
        <v>370423</v>
      </c>
      <c r="E28" s="69">
        <f t="shared" si="0"/>
        <v>0</v>
      </c>
      <c r="F28" s="70"/>
      <c r="G28" s="71">
        <f t="shared" si="1"/>
        <v>0</v>
      </c>
      <c r="H28" s="71">
        <v>0</v>
      </c>
      <c r="I28" s="72"/>
      <c r="J28" s="71">
        <v>0</v>
      </c>
      <c r="K28" s="71">
        <v>0</v>
      </c>
      <c r="L28" s="71">
        <f t="shared" si="2"/>
        <v>0</v>
      </c>
      <c r="M28" s="71">
        <f t="shared" si="3"/>
        <v>0</v>
      </c>
      <c r="N28" s="71">
        <f t="shared" si="4"/>
        <v>0</v>
      </c>
      <c r="O28" s="69"/>
      <c r="P28" s="69"/>
      <c r="Q28" s="71">
        <f t="shared" si="5"/>
        <v>0</v>
      </c>
      <c r="R28" s="76">
        <f t="shared" si="6"/>
        <v>0</v>
      </c>
      <c r="S28" s="71">
        <f t="shared" si="7"/>
        <v>0</v>
      </c>
      <c r="T28" s="73">
        <f t="shared" si="8"/>
        <v>0</v>
      </c>
    </row>
    <row r="29" spans="1:20" ht="27.75" thickBot="1">
      <c r="A29" s="67">
        <v>25</v>
      </c>
      <c r="B29" s="68"/>
      <c r="C29" s="68"/>
      <c r="D29" s="69">
        <v>370423</v>
      </c>
      <c r="E29" s="69">
        <f t="shared" si="0"/>
        <v>0</v>
      </c>
      <c r="F29" s="70"/>
      <c r="G29" s="71">
        <f t="shared" si="1"/>
        <v>0</v>
      </c>
      <c r="H29" s="71">
        <v>0</v>
      </c>
      <c r="I29" s="72"/>
      <c r="J29" s="71">
        <v>0</v>
      </c>
      <c r="K29" s="71">
        <v>0</v>
      </c>
      <c r="L29" s="71">
        <f t="shared" si="2"/>
        <v>0</v>
      </c>
      <c r="M29" s="71">
        <f t="shared" si="3"/>
        <v>0</v>
      </c>
      <c r="N29" s="71">
        <f t="shared" si="4"/>
        <v>0</v>
      </c>
      <c r="O29" s="69"/>
      <c r="P29" s="69"/>
      <c r="Q29" s="71">
        <f t="shared" si="5"/>
        <v>0</v>
      </c>
      <c r="R29" s="76">
        <f t="shared" si="6"/>
        <v>0</v>
      </c>
      <c r="S29" s="71">
        <f t="shared" si="7"/>
        <v>0</v>
      </c>
      <c r="T29" s="73">
        <f t="shared" si="8"/>
        <v>0</v>
      </c>
    </row>
    <row r="30" spans="1:20" ht="27.75" thickBot="1">
      <c r="A30" s="67">
        <v>26</v>
      </c>
      <c r="B30" s="68"/>
      <c r="C30" s="68"/>
      <c r="D30" s="69">
        <v>370423</v>
      </c>
      <c r="E30" s="69">
        <f t="shared" si="0"/>
        <v>0</v>
      </c>
      <c r="F30" s="70"/>
      <c r="G30" s="71">
        <f t="shared" si="1"/>
        <v>0</v>
      </c>
      <c r="H30" s="71">
        <v>0</v>
      </c>
      <c r="I30" s="72"/>
      <c r="J30" s="71">
        <v>0</v>
      </c>
      <c r="K30" s="71">
        <v>0</v>
      </c>
      <c r="L30" s="71">
        <f t="shared" si="2"/>
        <v>0</v>
      </c>
      <c r="M30" s="71">
        <f t="shared" si="3"/>
        <v>0</v>
      </c>
      <c r="N30" s="71">
        <f t="shared" si="4"/>
        <v>0</v>
      </c>
      <c r="O30" s="69"/>
      <c r="P30" s="69"/>
      <c r="Q30" s="71">
        <f t="shared" si="5"/>
        <v>0</v>
      </c>
      <c r="R30" s="76">
        <f t="shared" si="6"/>
        <v>0</v>
      </c>
      <c r="S30" s="71">
        <f t="shared" si="7"/>
        <v>0</v>
      </c>
      <c r="T30" s="73">
        <f t="shared" si="8"/>
        <v>0</v>
      </c>
    </row>
    <row r="31" spans="1:20" ht="27.75" thickBot="1">
      <c r="A31" s="67">
        <v>27</v>
      </c>
      <c r="B31" s="68"/>
      <c r="C31" s="68"/>
      <c r="D31" s="69">
        <v>370423</v>
      </c>
      <c r="E31" s="69">
        <f t="shared" si="0"/>
        <v>0</v>
      </c>
      <c r="F31" s="70"/>
      <c r="G31" s="71">
        <f t="shared" si="1"/>
        <v>0</v>
      </c>
      <c r="H31" s="71">
        <v>0</v>
      </c>
      <c r="I31" s="72"/>
      <c r="J31" s="71">
        <v>0</v>
      </c>
      <c r="K31" s="71">
        <v>0</v>
      </c>
      <c r="L31" s="71">
        <f t="shared" si="2"/>
        <v>0</v>
      </c>
      <c r="M31" s="71">
        <f t="shared" si="3"/>
        <v>0</v>
      </c>
      <c r="N31" s="71">
        <f t="shared" si="4"/>
        <v>0</v>
      </c>
      <c r="O31" s="69"/>
      <c r="P31" s="69"/>
      <c r="Q31" s="71">
        <f t="shared" si="5"/>
        <v>0</v>
      </c>
      <c r="R31" s="76">
        <f t="shared" si="6"/>
        <v>0</v>
      </c>
      <c r="S31" s="71">
        <f t="shared" si="7"/>
        <v>0</v>
      </c>
      <c r="T31" s="73">
        <f t="shared" si="8"/>
        <v>0</v>
      </c>
    </row>
    <row r="32" spans="1:20" ht="27.75" thickBot="1">
      <c r="A32" s="67">
        <v>28</v>
      </c>
      <c r="B32" s="68"/>
      <c r="C32" s="68"/>
      <c r="D32" s="69">
        <v>370423</v>
      </c>
      <c r="E32" s="69">
        <f t="shared" si="0"/>
        <v>0</v>
      </c>
      <c r="F32" s="70"/>
      <c r="G32" s="71">
        <f t="shared" si="1"/>
        <v>0</v>
      </c>
      <c r="H32" s="71">
        <v>0</v>
      </c>
      <c r="I32" s="72"/>
      <c r="J32" s="71">
        <v>0</v>
      </c>
      <c r="K32" s="71">
        <v>0</v>
      </c>
      <c r="L32" s="71">
        <f t="shared" si="2"/>
        <v>0</v>
      </c>
      <c r="M32" s="71">
        <f t="shared" si="3"/>
        <v>0</v>
      </c>
      <c r="N32" s="71">
        <f t="shared" si="4"/>
        <v>0</v>
      </c>
      <c r="O32" s="69"/>
      <c r="P32" s="69"/>
      <c r="Q32" s="71">
        <f t="shared" si="5"/>
        <v>0</v>
      </c>
      <c r="R32" s="76">
        <f t="shared" si="6"/>
        <v>0</v>
      </c>
      <c r="S32" s="71">
        <f t="shared" si="7"/>
        <v>0</v>
      </c>
      <c r="T32" s="73">
        <f t="shared" si="8"/>
        <v>0</v>
      </c>
    </row>
    <row r="33" spans="1:20" ht="27.75" thickBot="1">
      <c r="A33" s="67">
        <v>29</v>
      </c>
      <c r="B33" s="68"/>
      <c r="C33" s="68"/>
      <c r="D33" s="69">
        <v>370423</v>
      </c>
      <c r="E33" s="69">
        <f t="shared" si="0"/>
        <v>0</v>
      </c>
      <c r="F33" s="70"/>
      <c r="G33" s="71">
        <f t="shared" si="1"/>
        <v>0</v>
      </c>
      <c r="H33" s="71">
        <v>0</v>
      </c>
      <c r="I33" s="72"/>
      <c r="J33" s="71">
        <v>0</v>
      </c>
      <c r="K33" s="71">
        <v>0</v>
      </c>
      <c r="L33" s="71">
        <f t="shared" si="2"/>
        <v>0</v>
      </c>
      <c r="M33" s="71">
        <f t="shared" si="3"/>
        <v>0</v>
      </c>
      <c r="N33" s="71">
        <f t="shared" si="4"/>
        <v>0</v>
      </c>
      <c r="O33" s="69"/>
      <c r="P33" s="69"/>
      <c r="Q33" s="71">
        <f t="shared" si="5"/>
        <v>0</v>
      </c>
      <c r="R33" s="76">
        <f t="shared" si="6"/>
        <v>0</v>
      </c>
      <c r="S33" s="71">
        <f t="shared" si="7"/>
        <v>0</v>
      </c>
      <c r="T33" s="73">
        <f t="shared" si="8"/>
        <v>0</v>
      </c>
    </row>
    <row r="34" spans="1:20" ht="27.75" thickBot="1">
      <c r="A34" s="67">
        <v>30</v>
      </c>
      <c r="B34" s="68"/>
      <c r="C34" s="68"/>
      <c r="D34" s="69">
        <v>370423</v>
      </c>
      <c r="E34" s="69">
        <f t="shared" si="0"/>
        <v>0</v>
      </c>
      <c r="F34" s="70"/>
      <c r="G34" s="71">
        <f t="shared" si="1"/>
        <v>0</v>
      </c>
      <c r="H34" s="71">
        <v>0</v>
      </c>
      <c r="I34" s="72"/>
      <c r="J34" s="71">
        <v>0</v>
      </c>
      <c r="K34" s="71">
        <v>0</v>
      </c>
      <c r="L34" s="71">
        <f t="shared" si="2"/>
        <v>0</v>
      </c>
      <c r="M34" s="71">
        <f t="shared" si="3"/>
        <v>0</v>
      </c>
      <c r="N34" s="71">
        <f t="shared" si="4"/>
        <v>0</v>
      </c>
      <c r="O34" s="69"/>
      <c r="P34" s="69"/>
      <c r="Q34" s="71">
        <f t="shared" si="5"/>
        <v>0</v>
      </c>
      <c r="R34" s="76">
        <f t="shared" si="6"/>
        <v>0</v>
      </c>
      <c r="S34" s="71">
        <f t="shared" si="7"/>
        <v>0</v>
      </c>
      <c r="T34" s="73">
        <f t="shared" si="8"/>
        <v>0</v>
      </c>
    </row>
    <row r="35" spans="1:20" ht="27.75" thickBot="1">
      <c r="A35" s="67">
        <v>31</v>
      </c>
      <c r="B35" s="68"/>
      <c r="C35" s="68"/>
      <c r="D35" s="69">
        <v>370423</v>
      </c>
      <c r="E35" s="69">
        <f t="shared" si="0"/>
        <v>0</v>
      </c>
      <c r="F35" s="70"/>
      <c r="G35" s="71">
        <f t="shared" si="1"/>
        <v>0</v>
      </c>
      <c r="H35" s="71">
        <v>0</v>
      </c>
      <c r="I35" s="72"/>
      <c r="J35" s="71">
        <v>0</v>
      </c>
      <c r="K35" s="71">
        <v>0</v>
      </c>
      <c r="L35" s="71">
        <f t="shared" si="2"/>
        <v>0</v>
      </c>
      <c r="M35" s="71">
        <f t="shared" si="3"/>
        <v>0</v>
      </c>
      <c r="N35" s="71">
        <f t="shared" si="4"/>
        <v>0</v>
      </c>
      <c r="O35" s="69"/>
      <c r="P35" s="69"/>
      <c r="Q35" s="71">
        <f t="shared" si="5"/>
        <v>0</v>
      </c>
      <c r="R35" s="76">
        <f t="shared" si="6"/>
        <v>0</v>
      </c>
      <c r="S35" s="71">
        <f t="shared" si="7"/>
        <v>0</v>
      </c>
      <c r="T35" s="73">
        <f t="shared" si="8"/>
        <v>0</v>
      </c>
    </row>
    <row r="36" spans="1:20" ht="27.75" thickBot="1">
      <c r="A36" s="67">
        <v>32</v>
      </c>
      <c r="B36" s="68"/>
      <c r="C36" s="68"/>
      <c r="D36" s="69">
        <v>370423</v>
      </c>
      <c r="E36" s="69">
        <f t="shared" si="0"/>
        <v>0</v>
      </c>
      <c r="F36" s="70"/>
      <c r="G36" s="71">
        <f t="shared" si="1"/>
        <v>0</v>
      </c>
      <c r="H36" s="71">
        <v>0</v>
      </c>
      <c r="I36" s="72"/>
      <c r="J36" s="71">
        <v>0</v>
      </c>
      <c r="K36" s="71">
        <v>0</v>
      </c>
      <c r="L36" s="71">
        <f t="shared" si="2"/>
        <v>0</v>
      </c>
      <c r="M36" s="71">
        <f t="shared" si="3"/>
        <v>0</v>
      </c>
      <c r="N36" s="71">
        <f t="shared" si="4"/>
        <v>0</v>
      </c>
      <c r="O36" s="69"/>
      <c r="P36" s="69"/>
      <c r="Q36" s="71">
        <f t="shared" si="5"/>
        <v>0</v>
      </c>
      <c r="R36" s="76">
        <f t="shared" si="6"/>
        <v>0</v>
      </c>
      <c r="S36" s="71">
        <f t="shared" si="7"/>
        <v>0</v>
      </c>
      <c r="T36" s="73">
        <f t="shared" si="8"/>
        <v>0</v>
      </c>
    </row>
    <row r="37" spans="1:20" ht="27.75" thickBot="1">
      <c r="A37" s="67">
        <v>33</v>
      </c>
      <c r="B37" s="68"/>
      <c r="C37" s="68"/>
      <c r="D37" s="69">
        <v>370423</v>
      </c>
      <c r="E37" s="69">
        <f t="shared" si="0"/>
        <v>0</v>
      </c>
      <c r="F37" s="70"/>
      <c r="G37" s="71">
        <f t="shared" si="1"/>
        <v>0</v>
      </c>
      <c r="H37" s="71">
        <v>0</v>
      </c>
      <c r="I37" s="72"/>
      <c r="J37" s="71">
        <v>0</v>
      </c>
      <c r="K37" s="71">
        <v>0</v>
      </c>
      <c r="L37" s="71">
        <f t="shared" si="2"/>
        <v>0</v>
      </c>
      <c r="M37" s="71">
        <f t="shared" si="3"/>
        <v>0</v>
      </c>
      <c r="N37" s="71">
        <f t="shared" si="4"/>
        <v>0</v>
      </c>
      <c r="O37" s="69"/>
      <c r="P37" s="69"/>
      <c r="Q37" s="71">
        <f t="shared" si="5"/>
        <v>0</v>
      </c>
      <c r="R37" s="76">
        <f t="shared" si="6"/>
        <v>0</v>
      </c>
      <c r="S37" s="71">
        <f t="shared" si="7"/>
        <v>0</v>
      </c>
      <c r="T37" s="73">
        <f t="shared" si="8"/>
        <v>0</v>
      </c>
    </row>
    <row r="38" spans="1:20" ht="27.75" thickBot="1">
      <c r="A38" s="67">
        <v>34</v>
      </c>
      <c r="B38" s="68"/>
      <c r="C38" s="68"/>
      <c r="D38" s="69">
        <v>370423</v>
      </c>
      <c r="E38" s="69">
        <f t="shared" si="0"/>
        <v>0</v>
      </c>
      <c r="F38" s="70"/>
      <c r="G38" s="71">
        <f t="shared" si="1"/>
        <v>0</v>
      </c>
      <c r="H38" s="71">
        <v>0</v>
      </c>
      <c r="I38" s="72"/>
      <c r="J38" s="71">
        <v>0</v>
      </c>
      <c r="K38" s="71">
        <v>0</v>
      </c>
      <c r="L38" s="71">
        <f t="shared" si="2"/>
        <v>0</v>
      </c>
      <c r="M38" s="71">
        <f t="shared" si="3"/>
        <v>0</v>
      </c>
      <c r="N38" s="71">
        <f t="shared" si="4"/>
        <v>0</v>
      </c>
      <c r="O38" s="69"/>
      <c r="P38" s="69"/>
      <c r="Q38" s="71">
        <f t="shared" si="5"/>
        <v>0</v>
      </c>
      <c r="R38" s="76">
        <f t="shared" si="6"/>
        <v>0</v>
      </c>
      <c r="S38" s="71">
        <f t="shared" si="7"/>
        <v>0</v>
      </c>
      <c r="T38" s="73">
        <f t="shared" si="8"/>
        <v>0</v>
      </c>
    </row>
    <row r="39" spans="1:20" ht="27.75" thickBot="1">
      <c r="A39" s="67">
        <v>35</v>
      </c>
      <c r="B39" s="68"/>
      <c r="C39" s="68"/>
      <c r="D39" s="69">
        <v>370423</v>
      </c>
      <c r="E39" s="69">
        <f t="shared" si="0"/>
        <v>0</v>
      </c>
      <c r="F39" s="70"/>
      <c r="G39" s="71">
        <f t="shared" si="1"/>
        <v>0</v>
      </c>
      <c r="H39" s="71">
        <v>0</v>
      </c>
      <c r="I39" s="72"/>
      <c r="J39" s="71">
        <v>0</v>
      </c>
      <c r="K39" s="71">
        <v>0</v>
      </c>
      <c r="L39" s="71">
        <f t="shared" si="2"/>
        <v>0</v>
      </c>
      <c r="M39" s="71">
        <f t="shared" si="3"/>
        <v>0</v>
      </c>
      <c r="N39" s="71">
        <f t="shared" si="4"/>
        <v>0</v>
      </c>
      <c r="O39" s="69"/>
      <c r="P39" s="69"/>
      <c r="Q39" s="71">
        <f t="shared" si="5"/>
        <v>0</v>
      </c>
      <c r="R39" s="76">
        <f t="shared" si="6"/>
        <v>0</v>
      </c>
      <c r="S39" s="71">
        <f t="shared" si="7"/>
        <v>0</v>
      </c>
      <c r="T39" s="73">
        <f t="shared" si="8"/>
        <v>0</v>
      </c>
    </row>
    <row r="40" spans="1:20" ht="27.75" thickBot="1">
      <c r="A40" s="67">
        <v>36</v>
      </c>
      <c r="B40" s="68"/>
      <c r="C40" s="68"/>
      <c r="D40" s="69">
        <v>370423</v>
      </c>
      <c r="E40" s="69">
        <f t="shared" si="0"/>
        <v>0</v>
      </c>
      <c r="F40" s="70"/>
      <c r="G40" s="71">
        <f t="shared" si="1"/>
        <v>0</v>
      </c>
      <c r="H40" s="71">
        <v>0</v>
      </c>
      <c r="I40" s="72"/>
      <c r="J40" s="71">
        <v>0</v>
      </c>
      <c r="K40" s="71">
        <v>0</v>
      </c>
      <c r="L40" s="71">
        <f t="shared" si="2"/>
        <v>0</v>
      </c>
      <c r="M40" s="71">
        <f t="shared" si="3"/>
        <v>0</v>
      </c>
      <c r="N40" s="71">
        <f t="shared" si="4"/>
        <v>0</v>
      </c>
      <c r="O40" s="69"/>
      <c r="P40" s="69"/>
      <c r="Q40" s="71">
        <f t="shared" si="5"/>
        <v>0</v>
      </c>
      <c r="R40" s="76">
        <f t="shared" si="6"/>
        <v>0</v>
      </c>
      <c r="S40" s="71">
        <f t="shared" si="7"/>
        <v>0</v>
      </c>
      <c r="T40" s="73">
        <f t="shared" si="8"/>
        <v>0</v>
      </c>
    </row>
    <row r="41" spans="1:20" ht="27.75" thickBot="1">
      <c r="A41" s="67">
        <v>37</v>
      </c>
      <c r="B41" s="68"/>
      <c r="C41" s="68"/>
      <c r="D41" s="69">
        <v>370423</v>
      </c>
      <c r="E41" s="69">
        <f t="shared" si="0"/>
        <v>0</v>
      </c>
      <c r="F41" s="70"/>
      <c r="G41" s="71">
        <f t="shared" si="1"/>
        <v>0</v>
      </c>
      <c r="H41" s="71">
        <v>0</v>
      </c>
      <c r="I41" s="72"/>
      <c r="J41" s="71">
        <v>0</v>
      </c>
      <c r="K41" s="71">
        <v>0</v>
      </c>
      <c r="L41" s="71">
        <f t="shared" si="2"/>
        <v>0</v>
      </c>
      <c r="M41" s="71">
        <f t="shared" si="3"/>
        <v>0</v>
      </c>
      <c r="N41" s="71">
        <f t="shared" si="4"/>
        <v>0</v>
      </c>
      <c r="O41" s="69"/>
      <c r="P41" s="69"/>
      <c r="Q41" s="71">
        <f t="shared" si="5"/>
        <v>0</v>
      </c>
      <c r="R41" s="76">
        <f t="shared" si="6"/>
        <v>0</v>
      </c>
      <c r="S41" s="71">
        <f t="shared" si="7"/>
        <v>0</v>
      </c>
      <c r="T41" s="73">
        <f t="shared" si="8"/>
        <v>0</v>
      </c>
    </row>
    <row r="42" spans="1:20" ht="27.75" thickBot="1">
      <c r="A42" s="67">
        <v>38</v>
      </c>
      <c r="B42" s="68"/>
      <c r="C42" s="68"/>
      <c r="D42" s="69">
        <v>370423</v>
      </c>
      <c r="E42" s="69">
        <f t="shared" si="0"/>
        <v>0</v>
      </c>
      <c r="F42" s="70"/>
      <c r="G42" s="71">
        <f t="shared" si="1"/>
        <v>0</v>
      </c>
      <c r="H42" s="71">
        <v>0</v>
      </c>
      <c r="I42" s="72"/>
      <c r="J42" s="71">
        <v>0</v>
      </c>
      <c r="K42" s="71">
        <v>0</v>
      </c>
      <c r="L42" s="71">
        <f t="shared" si="2"/>
        <v>0</v>
      </c>
      <c r="M42" s="71">
        <f t="shared" si="3"/>
        <v>0</v>
      </c>
      <c r="N42" s="71">
        <f t="shared" si="4"/>
        <v>0</v>
      </c>
      <c r="O42" s="69"/>
      <c r="P42" s="69"/>
      <c r="Q42" s="71">
        <f t="shared" si="5"/>
        <v>0</v>
      </c>
      <c r="R42" s="76">
        <f t="shared" si="6"/>
        <v>0</v>
      </c>
      <c r="S42" s="71">
        <f t="shared" si="7"/>
        <v>0</v>
      </c>
      <c r="T42" s="73">
        <f t="shared" si="8"/>
        <v>0</v>
      </c>
    </row>
    <row r="43" spans="1:20" ht="27.75" thickBot="1">
      <c r="A43" s="67">
        <v>39</v>
      </c>
      <c r="B43" s="68"/>
      <c r="C43" s="68"/>
      <c r="D43" s="69">
        <v>370423</v>
      </c>
      <c r="E43" s="69">
        <f t="shared" si="0"/>
        <v>0</v>
      </c>
      <c r="F43" s="70"/>
      <c r="G43" s="71">
        <f t="shared" si="1"/>
        <v>0</v>
      </c>
      <c r="H43" s="71">
        <v>0</v>
      </c>
      <c r="I43" s="72"/>
      <c r="J43" s="71">
        <v>0</v>
      </c>
      <c r="K43" s="71">
        <v>0</v>
      </c>
      <c r="L43" s="71">
        <f t="shared" si="2"/>
        <v>0</v>
      </c>
      <c r="M43" s="71">
        <f t="shared" si="3"/>
        <v>0</v>
      </c>
      <c r="N43" s="71">
        <f t="shared" si="4"/>
        <v>0</v>
      </c>
      <c r="O43" s="69"/>
      <c r="P43" s="69"/>
      <c r="Q43" s="71">
        <f t="shared" si="5"/>
        <v>0</v>
      </c>
      <c r="R43" s="76">
        <f t="shared" si="6"/>
        <v>0</v>
      </c>
      <c r="S43" s="71">
        <f t="shared" si="7"/>
        <v>0</v>
      </c>
      <c r="T43" s="73">
        <f t="shared" si="8"/>
        <v>0</v>
      </c>
    </row>
    <row r="44" spans="1:20" ht="27.75" thickBot="1">
      <c r="A44" s="67">
        <v>40</v>
      </c>
      <c r="B44" s="68"/>
      <c r="C44" s="68"/>
      <c r="D44" s="69">
        <v>370423</v>
      </c>
      <c r="E44" s="69">
        <f t="shared" si="0"/>
        <v>0</v>
      </c>
      <c r="F44" s="70"/>
      <c r="G44" s="71">
        <f t="shared" si="1"/>
        <v>0</v>
      </c>
      <c r="H44" s="71">
        <v>0</v>
      </c>
      <c r="I44" s="72"/>
      <c r="J44" s="71">
        <v>0</v>
      </c>
      <c r="K44" s="71">
        <v>0</v>
      </c>
      <c r="L44" s="71">
        <f t="shared" si="2"/>
        <v>0</v>
      </c>
      <c r="M44" s="71">
        <f t="shared" si="3"/>
        <v>0</v>
      </c>
      <c r="N44" s="71">
        <f t="shared" si="4"/>
        <v>0</v>
      </c>
      <c r="O44" s="69"/>
      <c r="P44" s="69"/>
      <c r="Q44" s="71">
        <f t="shared" si="5"/>
        <v>0</v>
      </c>
      <c r="R44" s="76">
        <f t="shared" si="6"/>
        <v>0</v>
      </c>
      <c r="S44" s="71">
        <f t="shared" si="7"/>
        <v>0</v>
      </c>
      <c r="T44" s="73">
        <f t="shared" si="8"/>
        <v>0</v>
      </c>
    </row>
    <row r="45" spans="1:20" ht="27.75" thickBot="1">
      <c r="A45" s="67">
        <v>41</v>
      </c>
      <c r="B45" s="68"/>
      <c r="C45" s="68"/>
      <c r="D45" s="69">
        <v>370423</v>
      </c>
      <c r="E45" s="69">
        <f t="shared" si="0"/>
        <v>0</v>
      </c>
      <c r="F45" s="70"/>
      <c r="G45" s="71">
        <f t="shared" si="1"/>
        <v>0</v>
      </c>
      <c r="H45" s="71">
        <v>0</v>
      </c>
      <c r="I45" s="72"/>
      <c r="J45" s="71">
        <v>0</v>
      </c>
      <c r="K45" s="71">
        <v>0</v>
      </c>
      <c r="L45" s="71">
        <f t="shared" si="2"/>
        <v>0</v>
      </c>
      <c r="M45" s="71">
        <f t="shared" si="3"/>
        <v>0</v>
      </c>
      <c r="N45" s="71">
        <f t="shared" si="4"/>
        <v>0</v>
      </c>
      <c r="O45" s="69"/>
      <c r="P45" s="69"/>
      <c r="Q45" s="71">
        <f t="shared" si="5"/>
        <v>0</v>
      </c>
      <c r="R45" s="76">
        <f t="shared" si="6"/>
        <v>0</v>
      </c>
      <c r="S45" s="71">
        <f t="shared" si="7"/>
        <v>0</v>
      </c>
      <c r="T45" s="73">
        <f t="shared" si="8"/>
        <v>0</v>
      </c>
    </row>
    <row r="46" spans="1:20" ht="27.75" thickBot="1">
      <c r="A46" s="67">
        <v>42</v>
      </c>
      <c r="B46" s="68"/>
      <c r="C46" s="68"/>
      <c r="D46" s="69">
        <v>370423</v>
      </c>
      <c r="E46" s="69">
        <f t="shared" si="0"/>
        <v>0</v>
      </c>
      <c r="F46" s="70"/>
      <c r="G46" s="71">
        <f t="shared" si="1"/>
        <v>0</v>
      </c>
      <c r="H46" s="71">
        <v>0</v>
      </c>
      <c r="I46" s="72"/>
      <c r="J46" s="71">
        <v>0</v>
      </c>
      <c r="K46" s="71">
        <v>0</v>
      </c>
      <c r="L46" s="71">
        <f t="shared" si="2"/>
        <v>0</v>
      </c>
      <c r="M46" s="71">
        <f t="shared" si="3"/>
        <v>0</v>
      </c>
      <c r="N46" s="71">
        <f t="shared" si="4"/>
        <v>0</v>
      </c>
      <c r="O46" s="69"/>
      <c r="P46" s="69"/>
      <c r="Q46" s="71">
        <f t="shared" si="5"/>
        <v>0</v>
      </c>
      <c r="R46" s="76">
        <f t="shared" si="6"/>
        <v>0</v>
      </c>
      <c r="S46" s="71">
        <f t="shared" si="7"/>
        <v>0</v>
      </c>
      <c r="T46" s="73">
        <f t="shared" si="8"/>
        <v>0</v>
      </c>
    </row>
    <row r="47" spans="1:20" ht="27.75" thickBot="1">
      <c r="A47" s="67">
        <v>43</v>
      </c>
      <c r="B47" s="68"/>
      <c r="C47" s="68"/>
      <c r="D47" s="69">
        <v>370423</v>
      </c>
      <c r="E47" s="69">
        <f t="shared" si="0"/>
        <v>0</v>
      </c>
      <c r="F47" s="70"/>
      <c r="G47" s="71">
        <f t="shared" si="1"/>
        <v>0</v>
      </c>
      <c r="H47" s="71">
        <v>0</v>
      </c>
      <c r="I47" s="72"/>
      <c r="J47" s="71">
        <v>0</v>
      </c>
      <c r="K47" s="71">
        <v>0</v>
      </c>
      <c r="L47" s="71">
        <f t="shared" si="2"/>
        <v>0</v>
      </c>
      <c r="M47" s="71">
        <f t="shared" si="3"/>
        <v>0</v>
      </c>
      <c r="N47" s="71">
        <f t="shared" si="4"/>
        <v>0</v>
      </c>
      <c r="O47" s="69"/>
      <c r="P47" s="69"/>
      <c r="Q47" s="71">
        <f t="shared" si="5"/>
        <v>0</v>
      </c>
      <c r="R47" s="76">
        <f t="shared" si="6"/>
        <v>0</v>
      </c>
      <c r="S47" s="71">
        <f t="shared" si="7"/>
        <v>0</v>
      </c>
      <c r="T47" s="73">
        <f t="shared" si="8"/>
        <v>0</v>
      </c>
    </row>
    <row r="48" spans="1:20" ht="27.75" thickBot="1">
      <c r="A48" s="67">
        <v>44</v>
      </c>
      <c r="B48" s="68"/>
      <c r="C48" s="68"/>
      <c r="D48" s="69">
        <v>370423</v>
      </c>
      <c r="E48" s="69">
        <f t="shared" si="0"/>
        <v>0</v>
      </c>
      <c r="F48" s="70"/>
      <c r="G48" s="71">
        <f t="shared" si="1"/>
        <v>0</v>
      </c>
      <c r="H48" s="71">
        <v>0</v>
      </c>
      <c r="I48" s="72"/>
      <c r="J48" s="71">
        <v>0</v>
      </c>
      <c r="K48" s="71">
        <v>0</v>
      </c>
      <c r="L48" s="71">
        <f t="shared" si="2"/>
        <v>0</v>
      </c>
      <c r="M48" s="71">
        <f t="shared" si="3"/>
        <v>0</v>
      </c>
      <c r="N48" s="71">
        <f t="shared" si="4"/>
        <v>0</v>
      </c>
      <c r="O48" s="69"/>
      <c r="P48" s="69"/>
      <c r="Q48" s="71">
        <f t="shared" si="5"/>
        <v>0</v>
      </c>
      <c r="R48" s="76">
        <f t="shared" si="6"/>
        <v>0</v>
      </c>
      <c r="S48" s="71">
        <f t="shared" si="7"/>
        <v>0</v>
      </c>
      <c r="T48" s="73">
        <f t="shared" si="8"/>
        <v>0</v>
      </c>
    </row>
    <row r="49" spans="1:20" ht="27.75" thickBot="1">
      <c r="A49" s="67">
        <v>45</v>
      </c>
      <c r="B49" s="68"/>
      <c r="C49" s="68"/>
      <c r="D49" s="69">
        <v>370423</v>
      </c>
      <c r="E49" s="69">
        <f t="shared" si="0"/>
        <v>0</v>
      </c>
      <c r="F49" s="70"/>
      <c r="G49" s="71">
        <f t="shared" si="1"/>
        <v>0</v>
      </c>
      <c r="H49" s="71">
        <v>0</v>
      </c>
      <c r="I49" s="72"/>
      <c r="J49" s="71">
        <v>0</v>
      </c>
      <c r="K49" s="71">
        <v>0</v>
      </c>
      <c r="L49" s="71">
        <f t="shared" si="2"/>
        <v>0</v>
      </c>
      <c r="M49" s="71">
        <f t="shared" si="3"/>
        <v>0</v>
      </c>
      <c r="N49" s="71">
        <f t="shared" si="4"/>
        <v>0</v>
      </c>
      <c r="O49" s="69"/>
      <c r="P49" s="69"/>
      <c r="Q49" s="71">
        <f t="shared" si="5"/>
        <v>0</v>
      </c>
      <c r="R49" s="76">
        <f t="shared" si="6"/>
        <v>0</v>
      </c>
      <c r="S49" s="71">
        <f t="shared" si="7"/>
        <v>0</v>
      </c>
      <c r="T49" s="73">
        <f t="shared" si="8"/>
        <v>0</v>
      </c>
    </row>
    <row r="50" spans="1:20" ht="27.75" thickBot="1">
      <c r="A50" s="67">
        <v>46</v>
      </c>
      <c r="B50" s="68"/>
      <c r="C50" s="68"/>
      <c r="D50" s="69">
        <v>370423</v>
      </c>
      <c r="E50" s="69">
        <f t="shared" si="0"/>
        <v>0</v>
      </c>
      <c r="F50" s="70"/>
      <c r="G50" s="71">
        <f t="shared" si="1"/>
        <v>0</v>
      </c>
      <c r="H50" s="71">
        <v>0</v>
      </c>
      <c r="I50" s="72"/>
      <c r="J50" s="71">
        <v>0</v>
      </c>
      <c r="K50" s="71">
        <v>0</v>
      </c>
      <c r="L50" s="71">
        <f t="shared" si="2"/>
        <v>0</v>
      </c>
      <c r="M50" s="71">
        <f t="shared" si="3"/>
        <v>0</v>
      </c>
      <c r="N50" s="71">
        <f t="shared" si="4"/>
        <v>0</v>
      </c>
      <c r="O50" s="69"/>
      <c r="P50" s="69"/>
      <c r="Q50" s="71">
        <f t="shared" si="5"/>
        <v>0</v>
      </c>
      <c r="R50" s="76">
        <f t="shared" si="6"/>
        <v>0</v>
      </c>
      <c r="S50" s="71">
        <f t="shared" si="7"/>
        <v>0</v>
      </c>
      <c r="T50" s="73">
        <f t="shared" si="8"/>
        <v>0</v>
      </c>
    </row>
    <row r="51" spans="1:20" ht="27.75" thickBot="1">
      <c r="A51" s="67">
        <v>47</v>
      </c>
      <c r="B51" s="68"/>
      <c r="C51" s="68"/>
      <c r="D51" s="69">
        <v>370423</v>
      </c>
      <c r="E51" s="69">
        <f t="shared" si="0"/>
        <v>0</v>
      </c>
      <c r="F51" s="70"/>
      <c r="G51" s="71">
        <f t="shared" si="1"/>
        <v>0</v>
      </c>
      <c r="H51" s="71">
        <v>0</v>
      </c>
      <c r="I51" s="72"/>
      <c r="J51" s="71">
        <v>0</v>
      </c>
      <c r="K51" s="71">
        <v>0</v>
      </c>
      <c r="L51" s="71">
        <f t="shared" si="2"/>
        <v>0</v>
      </c>
      <c r="M51" s="71">
        <f t="shared" si="3"/>
        <v>0</v>
      </c>
      <c r="N51" s="71">
        <f t="shared" si="4"/>
        <v>0</v>
      </c>
      <c r="O51" s="69"/>
      <c r="P51" s="69"/>
      <c r="Q51" s="71">
        <f t="shared" si="5"/>
        <v>0</v>
      </c>
      <c r="R51" s="76">
        <f t="shared" si="6"/>
        <v>0</v>
      </c>
      <c r="S51" s="71">
        <f t="shared" si="7"/>
        <v>0</v>
      </c>
      <c r="T51" s="73">
        <f t="shared" si="8"/>
        <v>0</v>
      </c>
    </row>
    <row r="52" spans="1:20" ht="27.75" thickBot="1">
      <c r="A52" s="67">
        <v>48</v>
      </c>
      <c r="B52" s="68"/>
      <c r="C52" s="68"/>
      <c r="D52" s="69">
        <v>370423</v>
      </c>
      <c r="E52" s="69">
        <f t="shared" si="0"/>
        <v>0</v>
      </c>
      <c r="F52" s="70"/>
      <c r="G52" s="71">
        <f t="shared" si="1"/>
        <v>0</v>
      </c>
      <c r="H52" s="71">
        <v>0</v>
      </c>
      <c r="I52" s="72"/>
      <c r="J52" s="71">
        <v>0</v>
      </c>
      <c r="K52" s="71">
        <v>0</v>
      </c>
      <c r="L52" s="71">
        <f t="shared" si="2"/>
        <v>0</v>
      </c>
      <c r="M52" s="71">
        <f t="shared" si="3"/>
        <v>0</v>
      </c>
      <c r="N52" s="71">
        <f t="shared" si="4"/>
        <v>0</v>
      </c>
      <c r="O52" s="69"/>
      <c r="P52" s="69"/>
      <c r="Q52" s="71">
        <f t="shared" si="5"/>
        <v>0</v>
      </c>
      <c r="R52" s="76">
        <f t="shared" si="6"/>
        <v>0</v>
      </c>
      <c r="S52" s="71">
        <f t="shared" si="7"/>
        <v>0</v>
      </c>
      <c r="T52" s="73">
        <f t="shared" si="8"/>
        <v>0</v>
      </c>
    </row>
    <row r="53" spans="1:20" ht="27.75" thickBot="1">
      <c r="A53" s="67">
        <v>49</v>
      </c>
      <c r="B53" s="68"/>
      <c r="C53" s="68"/>
      <c r="D53" s="69">
        <v>370423</v>
      </c>
      <c r="E53" s="69">
        <f t="shared" si="0"/>
        <v>0</v>
      </c>
      <c r="F53" s="70"/>
      <c r="G53" s="71">
        <f t="shared" si="1"/>
        <v>0</v>
      </c>
      <c r="H53" s="71">
        <v>0</v>
      </c>
      <c r="I53" s="72"/>
      <c r="J53" s="71">
        <v>0</v>
      </c>
      <c r="K53" s="71">
        <v>0</v>
      </c>
      <c r="L53" s="71">
        <f t="shared" si="2"/>
        <v>0</v>
      </c>
      <c r="M53" s="71">
        <f t="shared" si="3"/>
        <v>0</v>
      </c>
      <c r="N53" s="71">
        <f t="shared" si="4"/>
        <v>0</v>
      </c>
      <c r="O53" s="69"/>
      <c r="P53" s="69"/>
      <c r="Q53" s="71">
        <f t="shared" si="5"/>
        <v>0</v>
      </c>
      <c r="R53" s="76">
        <f t="shared" si="6"/>
        <v>0</v>
      </c>
      <c r="S53" s="71">
        <f t="shared" si="7"/>
        <v>0</v>
      </c>
      <c r="T53" s="73">
        <f t="shared" si="8"/>
        <v>0</v>
      </c>
    </row>
    <row r="54" spans="1:20" ht="27.75" thickBot="1">
      <c r="A54" s="67">
        <v>50</v>
      </c>
      <c r="B54" s="68"/>
      <c r="C54" s="68"/>
      <c r="D54" s="69">
        <v>370423</v>
      </c>
      <c r="E54" s="69">
        <f t="shared" si="0"/>
        <v>0</v>
      </c>
      <c r="F54" s="70"/>
      <c r="G54" s="71">
        <f t="shared" si="1"/>
        <v>0</v>
      </c>
      <c r="H54" s="71">
        <v>0</v>
      </c>
      <c r="I54" s="72"/>
      <c r="J54" s="71">
        <v>0</v>
      </c>
      <c r="K54" s="71">
        <v>0</v>
      </c>
      <c r="L54" s="71">
        <f t="shared" si="2"/>
        <v>0</v>
      </c>
      <c r="M54" s="71">
        <f t="shared" si="3"/>
        <v>0</v>
      </c>
      <c r="N54" s="71">
        <f t="shared" si="4"/>
        <v>0</v>
      </c>
      <c r="O54" s="69"/>
      <c r="P54" s="69"/>
      <c r="Q54" s="71">
        <f t="shared" si="5"/>
        <v>0</v>
      </c>
      <c r="R54" s="76">
        <f t="shared" si="6"/>
        <v>0</v>
      </c>
      <c r="S54" s="71">
        <f t="shared" si="7"/>
        <v>0</v>
      </c>
      <c r="T54" s="73">
        <f t="shared" si="8"/>
        <v>0</v>
      </c>
    </row>
    <row r="55" spans="1:20" s="2" customFormat="1" ht="27.75" thickBot="1">
      <c r="A55" s="117" t="s">
        <v>125</v>
      </c>
      <c r="B55" s="118"/>
      <c r="C55" s="119">
        <f>SUM(C5:C54)</f>
        <v>30</v>
      </c>
      <c r="D55" s="120">
        <f>SUM(D5:D54)</f>
        <v>18750727</v>
      </c>
      <c r="E55" s="116">
        <f>SUM(E5:E54)</f>
        <v>18000000</v>
      </c>
      <c r="F55" s="116">
        <f t="shared" ref="F55:T55" si="9">SUM(F5:F54)</f>
        <v>15</v>
      </c>
      <c r="G55" s="116">
        <f t="shared" si="9"/>
        <v>1718181.8181818181</v>
      </c>
      <c r="H55" s="116">
        <f t="shared" si="9"/>
        <v>400000</v>
      </c>
      <c r="I55" s="116">
        <f t="shared" si="9"/>
        <v>2</v>
      </c>
      <c r="J55" s="116">
        <f t="shared" si="9"/>
        <v>2222538</v>
      </c>
      <c r="K55" s="116">
        <f t="shared" si="9"/>
        <v>1100000</v>
      </c>
      <c r="L55" s="116">
        <f t="shared" si="9"/>
        <v>23440719.81818182</v>
      </c>
      <c r="M55" s="116">
        <f t="shared" si="9"/>
        <v>21218181.818181816</v>
      </c>
      <c r="N55" s="116">
        <f t="shared" si="9"/>
        <v>23440719.81818182</v>
      </c>
      <c r="O55" s="116">
        <f t="shared" si="9"/>
        <v>2000000</v>
      </c>
      <c r="P55" s="116">
        <f t="shared" si="9"/>
        <v>5000000</v>
      </c>
      <c r="Q55" s="116">
        <f t="shared" si="9"/>
        <v>1485272.7272727273</v>
      </c>
      <c r="R55" s="116">
        <f t="shared" si="9"/>
        <v>44071.981818182023</v>
      </c>
      <c r="S55" s="116">
        <f t="shared" si="9"/>
        <v>8529344.709090909</v>
      </c>
      <c r="T55" s="116">
        <f t="shared" si="9"/>
        <v>14911375.109090911</v>
      </c>
    </row>
  </sheetData>
  <mergeCells count="3">
    <mergeCell ref="A1:T1"/>
    <mergeCell ref="A2:T2"/>
    <mergeCell ref="A55:B55"/>
  </mergeCells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/>
  </sheetPr>
  <dimension ref="A1:T55"/>
  <sheetViews>
    <sheetView rightToLeft="1" topLeftCell="K44" workbookViewId="0">
      <selection activeCell="N57" sqref="N57"/>
    </sheetView>
  </sheetViews>
  <sheetFormatPr defaultRowHeight="15"/>
  <cols>
    <col min="4" max="4" width="13.7109375" bestFit="1" customWidth="1"/>
    <col min="5" max="5" width="15.42578125" bestFit="1" customWidth="1"/>
    <col min="7" max="7" width="14.140625" bestFit="1" customWidth="1"/>
    <col min="8" max="8" width="12.140625" bestFit="1" customWidth="1"/>
    <col min="10" max="11" width="14.140625" bestFit="1" customWidth="1"/>
    <col min="12" max="12" width="16" bestFit="1" customWidth="1"/>
    <col min="13" max="13" width="28.85546875" bestFit="1" customWidth="1"/>
    <col min="14" max="14" width="33.140625" bestFit="1" customWidth="1"/>
    <col min="15" max="16" width="14.140625" bestFit="1" customWidth="1"/>
    <col min="17" max="17" width="14.5703125" bestFit="1" customWidth="1"/>
    <col min="18" max="18" width="16.7109375" bestFit="1" customWidth="1"/>
    <col min="19" max="19" width="14.140625" bestFit="1" customWidth="1"/>
    <col min="20" max="20" width="16.85546875" bestFit="1" customWidth="1"/>
  </cols>
  <sheetData>
    <row r="1" spans="1:20" ht="36.75" thickTop="1" thickBot="1">
      <c r="A1" s="46" t="s">
        <v>28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8"/>
    </row>
    <row r="2" spans="1:20" ht="28.5" thickTop="1" thickBot="1">
      <c r="A2" s="49" t="s">
        <v>93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1"/>
    </row>
    <row r="3" spans="1:20" ht="28.5" thickTop="1" thickBot="1">
      <c r="A3" s="52" t="s">
        <v>2</v>
      </c>
      <c r="B3" s="53" t="s">
        <v>29</v>
      </c>
      <c r="C3" s="53" t="s">
        <v>30</v>
      </c>
      <c r="D3" s="53" t="s">
        <v>31</v>
      </c>
      <c r="E3" s="53" t="s">
        <v>32</v>
      </c>
      <c r="F3" s="53" t="s">
        <v>33</v>
      </c>
      <c r="G3" s="54" t="s">
        <v>34</v>
      </c>
      <c r="H3" s="54" t="s">
        <v>8</v>
      </c>
      <c r="I3" s="53" t="s">
        <v>35</v>
      </c>
      <c r="J3" s="54" t="s">
        <v>36</v>
      </c>
      <c r="K3" s="54" t="s">
        <v>37</v>
      </c>
      <c r="L3" s="54" t="s">
        <v>40</v>
      </c>
      <c r="M3" s="54" t="s">
        <v>41</v>
      </c>
      <c r="N3" s="55" t="s">
        <v>42</v>
      </c>
      <c r="O3" s="53" t="s">
        <v>38</v>
      </c>
      <c r="P3" s="53" t="s">
        <v>39</v>
      </c>
      <c r="Q3" s="55" t="s">
        <v>43</v>
      </c>
      <c r="R3" s="56" t="s">
        <v>44</v>
      </c>
      <c r="S3" s="54" t="s">
        <v>45</v>
      </c>
      <c r="T3" s="57" t="s">
        <v>46</v>
      </c>
    </row>
    <row r="4" spans="1:20" ht="27.75" thickBot="1">
      <c r="A4" s="58" t="s">
        <v>47</v>
      </c>
      <c r="B4" s="59">
        <v>1</v>
      </c>
      <c r="C4" s="59">
        <v>2</v>
      </c>
      <c r="D4" s="59">
        <v>3</v>
      </c>
      <c r="E4" s="59">
        <v>4</v>
      </c>
      <c r="F4" s="60">
        <v>5</v>
      </c>
      <c r="G4" s="61">
        <v>6</v>
      </c>
      <c r="H4" s="61">
        <v>7</v>
      </c>
      <c r="I4" s="62">
        <v>8</v>
      </c>
      <c r="J4" s="63">
        <v>9</v>
      </c>
      <c r="K4" s="63">
        <v>10</v>
      </c>
      <c r="L4" s="63">
        <v>11</v>
      </c>
      <c r="M4" s="64">
        <v>12</v>
      </c>
      <c r="N4" s="65">
        <v>13</v>
      </c>
      <c r="O4" s="59">
        <v>14</v>
      </c>
      <c r="P4" s="59">
        <v>15</v>
      </c>
      <c r="Q4" s="64">
        <v>16</v>
      </c>
      <c r="R4" s="66">
        <v>17</v>
      </c>
      <c r="S4" s="64">
        <v>18</v>
      </c>
      <c r="T4" s="63">
        <v>19</v>
      </c>
    </row>
    <row r="5" spans="1:20" ht="27.75" thickBot="1">
      <c r="A5" s="67">
        <v>1</v>
      </c>
      <c r="B5" s="68" t="s">
        <v>48</v>
      </c>
      <c r="C5" s="68">
        <v>29</v>
      </c>
      <c r="D5" s="69">
        <v>600000</v>
      </c>
      <c r="E5" s="69">
        <f>D5*C5</f>
        <v>17400000</v>
      </c>
      <c r="F5" s="70">
        <v>15</v>
      </c>
      <c r="G5" s="71">
        <f>D5*30*F5*1.4/220</f>
        <v>1718181.8181818181</v>
      </c>
      <c r="H5" s="71">
        <v>400000</v>
      </c>
      <c r="I5" s="72">
        <v>2</v>
      </c>
      <c r="J5" s="71">
        <f>1111269*I5</f>
        <v>2222538</v>
      </c>
      <c r="K5" s="71">
        <v>1100000</v>
      </c>
      <c r="L5" s="71">
        <f>K5+J5+H5+G5+E5</f>
        <v>22840719.81818182</v>
      </c>
      <c r="M5" s="71">
        <f>K5+H5+E5+G5</f>
        <v>20618181.818181816</v>
      </c>
      <c r="N5" s="71">
        <f>K5+J5+H5+G5+E5</f>
        <v>22840719.81818182</v>
      </c>
      <c r="O5" s="69">
        <v>2000000</v>
      </c>
      <c r="P5" s="69">
        <v>5000000</v>
      </c>
      <c r="Q5" s="71">
        <f>M5*7%</f>
        <v>1443272.7272727273</v>
      </c>
      <c r="R5" s="75">
        <f>IF(N5&gt;23000000,(N5-23000000)*0.1,0)</f>
        <v>0</v>
      </c>
      <c r="S5" s="71">
        <f>R5+Q5+P5+O5</f>
        <v>8443272.7272727266</v>
      </c>
      <c r="T5" s="73">
        <f>L5-S5</f>
        <v>14397447.090909094</v>
      </c>
    </row>
    <row r="6" spans="1:20" ht="27.75" thickBot="1">
      <c r="A6" s="67">
        <v>2</v>
      </c>
      <c r="B6" s="68"/>
      <c r="C6" s="68"/>
      <c r="D6" s="69">
        <v>370423</v>
      </c>
      <c r="E6" s="69">
        <f t="shared" ref="E6:E54" si="0">D6*C6</f>
        <v>0</v>
      </c>
      <c r="F6" s="70"/>
      <c r="G6" s="71">
        <f t="shared" ref="G6:G54" si="1">D6*30*F6*1.4/220</f>
        <v>0</v>
      </c>
      <c r="H6" s="71">
        <v>0</v>
      </c>
      <c r="I6" s="72"/>
      <c r="J6" s="71">
        <f>1111269*I6</f>
        <v>0</v>
      </c>
      <c r="K6" s="71">
        <v>0</v>
      </c>
      <c r="L6" s="71">
        <f t="shared" ref="L6:L54" si="2">K6+J6+H6+G6+E6</f>
        <v>0</v>
      </c>
      <c r="M6" s="71">
        <f t="shared" ref="M6:M54" si="3">K6+H6+E6+G6</f>
        <v>0</v>
      </c>
      <c r="N6" s="71">
        <f t="shared" ref="N6:N54" si="4">K6+J6+H6+G6+E6</f>
        <v>0</v>
      </c>
      <c r="O6" s="69"/>
      <c r="P6" s="69"/>
      <c r="Q6" s="71">
        <f t="shared" ref="Q6:Q54" si="5">M6*7%</f>
        <v>0</v>
      </c>
      <c r="R6" s="75">
        <f t="shared" ref="R6:R54" si="6">IF(N6&gt;23000000,(N6-23000000)*0.1,0)</f>
        <v>0</v>
      </c>
      <c r="S6" s="71">
        <f t="shared" ref="S6:S54" si="7">R6+Q6+P6+O6</f>
        <v>0</v>
      </c>
      <c r="T6" s="73">
        <f t="shared" ref="T6:T54" si="8">L6-S6</f>
        <v>0</v>
      </c>
    </row>
    <row r="7" spans="1:20" ht="27.75" thickBot="1">
      <c r="A7" s="67">
        <v>3</v>
      </c>
      <c r="B7" s="68"/>
      <c r="C7" s="68"/>
      <c r="D7" s="69">
        <v>370423</v>
      </c>
      <c r="E7" s="69">
        <f t="shared" si="0"/>
        <v>0</v>
      </c>
      <c r="F7" s="70"/>
      <c r="G7" s="71">
        <f t="shared" si="1"/>
        <v>0</v>
      </c>
      <c r="H7" s="71">
        <v>0</v>
      </c>
      <c r="I7" s="72"/>
      <c r="J7" s="71">
        <v>0</v>
      </c>
      <c r="K7" s="71">
        <v>0</v>
      </c>
      <c r="L7" s="71">
        <f t="shared" si="2"/>
        <v>0</v>
      </c>
      <c r="M7" s="71">
        <f t="shared" si="3"/>
        <v>0</v>
      </c>
      <c r="N7" s="71">
        <f t="shared" si="4"/>
        <v>0</v>
      </c>
      <c r="O7" s="69"/>
      <c r="P7" s="69"/>
      <c r="Q7" s="71">
        <f t="shared" si="5"/>
        <v>0</v>
      </c>
      <c r="R7" s="75">
        <f t="shared" si="6"/>
        <v>0</v>
      </c>
      <c r="S7" s="71">
        <f t="shared" si="7"/>
        <v>0</v>
      </c>
      <c r="T7" s="73">
        <f t="shared" si="8"/>
        <v>0</v>
      </c>
    </row>
    <row r="8" spans="1:20" ht="27.75" thickBot="1">
      <c r="A8" s="67">
        <v>4</v>
      </c>
      <c r="B8" s="68"/>
      <c r="C8" s="68"/>
      <c r="D8" s="69">
        <v>370423</v>
      </c>
      <c r="E8" s="69">
        <f t="shared" si="0"/>
        <v>0</v>
      </c>
      <c r="F8" s="70"/>
      <c r="G8" s="71">
        <f t="shared" si="1"/>
        <v>0</v>
      </c>
      <c r="H8" s="71">
        <v>0</v>
      </c>
      <c r="I8" s="72"/>
      <c r="J8" s="71">
        <v>0</v>
      </c>
      <c r="K8" s="71">
        <v>0</v>
      </c>
      <c r="L8" s="71">
        <f t="shared" si="2"/>
        <v>0</v>
      </c>
      <c r="M8" s="71">
        <f t="shared" si="3"/>
        <v>0</v>
      </c>
      <c r="N8" s="71">
        <f t="shared" si="4"/>
        <v>0</v>
      </c>
      <c r="O8" s="69"/>
      <c r="P8" s="69"/>
      <c r="Q8" s="71">
        <f t="shared" si="5"/>
        <v>0</v>
      </c>
      <c r="R8" s="75">
        <f t="shared" si="6"/>
        <v>0</v>
      </c>
      <c r="S8" s="71">
        <f t="shared" si="7"/>
        <v>0</v>
      </c>
      <c r="T8" s="73">
        <f t="shared" si="8"/>
        <v>0</v>
      </c>
    </row>
    <row r="9" spans="1:20" ht="27.75" thickBot="1">
      <c r="A9" s="67">
        <v>5</v>
      </c>
      <c r="B9" s="68"/>
      <c r="C9" s="68"/>
      <c r="D9" s="69">
        <v>370423</v>
      </c>
      <c r="E9" s="69">
        <f t="shared" si="0"/>
        <v>0</v>
      </c>
      <c r="F9" s="70"/>
      <c r="G9" s="71">
        <f t="shared" si="1"/>
        <v>0</v>
      </c>
      <c r="H9" s="71">
        <v>0</v>
      </c>
      <c r="I9" s="72"/>
      <c r="J9" s="71">
        <v>0</v>
      </c>
      <c r="K9" s="71">
        <v>0</v>
      </c>
      <c r="L9" s="71">
        <f t="shared" si="2"/>
        <v>0</v>
      </c>
      <c r="M9" s="71">
        <f t="shared" si="3"/>
        <v>0</v>
      </c>
      <c r="N9" s="71">
        <f t="shared" si="4"/>
        <v>0</v>
      </c>
      <c r="O9" s="69"/>
      <c r="P9" s="69"/>
      <c r="Q9" s="71">
        <f t="shared" si="5"/>
        <v>0</v>
      </c>
      <c r="R9" s="75">
        <f t="shared" si="6"/>
        <v>0</v>
      </c>
      <c r="S9" s="71">
        <f t="shared" si="7"/>
        <v>0</v>
      </c>
      <c r="T9" s="73">
        <f t="shared" si="8"/>
        <v>0</v>
      </c>
    </row>
    <row r="10" spans="1:20" ht="27.75" thickBot="1">
      <c r="A10" s="67">
        <v>6</v>
      </c>
      <c r="B10" s="68"/>
      <c r="C10" s="68"/>
      <c r="D10" s="69">
        <v>370423</v>
      </c>
      <c r="E10" s="69">
        <f t="shared" si="0"/>
        <v>0</v>
      </c>
      <c r="F10" s="70"/>
      <c r="G10" s="71">
        <f t="shared" si="1"/>
        <v>0</v>
      </c>
      <c r="H10" s="71">
        <v>0</v>
      </c>
      <c r="I10" s="72"/>
      <c r="J10" s="71">
        <v>0</v>
      </c>
      <c r="K10" s="71">
        <v>0</v>
      </c>
      <c r="L10" s="71">
        <f t="shared" si="2"/>
        <v>0</v>
      </c>
      <c r="M10" s="71">
        <f t="shared" si="3"/>
        <v>0</v>
      </c>
      <c r="N10" s="71">
        <f t="shared" si="4"/>
        <v>0</v>
      </c>
      <c r="O10" s="69"/>
      <c r="P10" s="69"/>
      <c r="Q10" s="71">
        <f t="shared" si="5"/>
        <v>0</v>
      </c>
      <c r="R10" s="75">
        <f t="shared" si="6"/>
        <v>0</v>
      </c>
      <c r="S10" s="71">
        <f t="shared" si="7"/>
        <v>0</v>
      </c>
      <c r="T10" s="73">
        <f t="shared" si="8"/>
        <v>0</v>
      </c>
    </row>
    <row r="11" spans="1:20" ht="27.75" thickBot="1">
      <c r="A11" s="67">
        <v>7</v>
      </c>
      <c r="B11" s="68"/>
      <c r="C11" s="68"/>
      <c r="D11" s="69">
        <v>370423</v>
      </c>
      <c r="E11" s="69">
        <f t="shared" si="0"/>
        <v>0</v>
      </c>
      <c r="F11" s="70"/>
      <c r="G11" s="71">
        <f t="shared" si="1"/>
        <v>0</v>
      </c>
      <c r="H11" s="71">
        <v>0</v>
      </c>
      <c r="I11" s="72"/>
      <c r="J11" s="71">
        <v>0</v>
      </c>
      <c r="K11" s="71">
        <v>0</v>
      </c>
      <c r="L11" s="71">
        <f t="shared" si="2"/>
        <v>0</v>
      </c>
      <c r="M11" s="71">
        <f t="shared" si="3"/>
        <v>0</v>
      </c>
      <c r="N11" s="71">
        <f t="shared" si="4"/>
        <v>0</v>
      </c>
      <c r="O11" s="69"/>
      <c r="P11" s="69"/>
      <c r="Q11" s="71">
        <f t="shared" si="5"/>
        <v>0</v>
      </c>
      <c r="R11" s="75">
        <f t="shared" si="6"/>
        <v>0</v>
      </c>
      <c r="S11" s="71">
        <f t="shared" si="7"/>
        <v>0</v>
      </c>
      <c r="T11" s="73">
        <f t="shared" si="8"/>
        <v>0</v>
      </c>
    </row>
    <row r="12" spans="1:20" ht="27.75" thickBot="1">
      <c r="A12" s="67">
        <v>8</v>
      </c>
      <c r="B12" s="68"/>
      <c r="C12" s="68"/>
      <c r="D12" s="69">
        <v>370423</v>
      </c>
      <c r="E12" s="69">
        <f t="shared" si="0"/>
        <v>0</v>
      </c>
      <c r="F12" s="70"/>
      <c r="G12" s="71">
        <f t="shared" si="1"/>
        <v>0</v>
      </c>
      <c r="H12" s="71">
        <v>0</v>
      </c>
      <c r="I12" s="72"/>
      <c r="J12" s="71">
        <v>0</v>
      </c>
      <c r="K12" s="71">
        <v>0</v>
      </c>
      <c r="L12" s="71">
        <f t="shared" si="2"/>
        <v>0</v>
      </c>
      <c r="M12" s="71">
        <f t="shared" si="3"/>
        <v>0</v>
      </c>
      <c r="N12" s="71">
        <f t="shared" si="4"/>
        <v>0</v>
      </c>
      <c r="O12" s="69"/>
      <c r="P12" s="69"/>
      <c r="Q12" s="71">
        <f t="shared" si="5"/>
        <v>0</v>
      </c>
      <c r="R12" s="75">
        <f t="shared" si="6"/>
        <v>0</v>
      </c>
      <c r="S12" s="71">
        <f t="shared" si="7"/>
        <v>0</v>
      </c>
      <c r="T12" s="73">
        <f t="shared" si="8"/>
        <v>0</v>
      </c>
    </row>
    <row r="13" spans="1:20" ht="27.75" thickBot="1">
      <c r="A13" s="67">
        <v>9</v>
      </c>
      <c r="B13" s="68"/>
      <c r="C13" s="68"/>
      <c r="D13" s="69">
        <v>370423</v>
      </c>
      <c r="E13" s="69">
        <f t="shared" si="0"/>
        <v>0</v>
      </c>
      <c r="F13" s="70"/>
      <c r="G13" s="71">
        <f t="shared" si="1"/>
        <v>0</v>
      </c>
      <c r="H13" s="71">
        <v>0</v>
      </c>
      <c r="I13" s="72"/>
      <c r="J13" s="71">
        <v>0</v>
      </c>
      <c r="K13" s="71">
        <v>0</v>
      </c>
      <c r="L13" s="71">
        <f t="shared" si="2"/>
        <v>0</v>
      </c>
      <c r="M13" s="71">
        <f t="shared" si="3"/>
        <v>0</v>
      </c>
      <c r="N13" s="71">
        <f t="shared" si="4"/>
        <v>0</v>
      </c>
      <c r="O13" s="69"/>
      <c r="P13" s="69"/>
      <c r="Q13" s="71">
        <f t="shared" si="5"/>
        <v>0</v>
      </c>
      <c r="R13" s="75">
        <f t="shared" si="6"/>
        <v>0</v>
      </c>
      <c r="S13" s="71">
        <f t="shared" si="7"/>
        <v>0</v>
      </c>
      <c r="T13" s="73">
        <f t="shared" si="8"/>
        <v>0</v>
      </c>
    </row>
    <row r="14" spans="1:20" ht="27.75" thickBot="1">
      <c r="A14" s="67">
        <v>10</v>
      </c>
      <c r="B14" s="68"/>
      <c r="C14" s="68"/>
      <c r="D14" s="69">
        <v>370423</v>
      </c>
      <c r="E14" s="69">
        <f t="shared" si="0"/>
        <v>0</v>
      </c>
      <c r="F14" s="70"/>
      <c r="G14" s="71">
        <f t="shared" si="1"/>
        <v>0</v>
      </c>
      <c r="H14" s="71">
        <v>0</v>
      </c>
      <c r="I14" s="72"/>
      <c r="J14" s="71">
        <v>0</v>
      </c>
      <c r="K14" s="71">
        <v>0</v>
      </c>
      <c r="L14" s="71">
        <f t="shared" si="2"/>
        <v>0</v>
      </c>
      <c r="M14" s="71">
        <f t="shared" si="3"/>
        <v>0</v>
      </c>
      <c r="N14" s="71">
        <f t="shared" si="4"/>
        <v>0</v>
      </c>
      <c r="O14" s="69"/>
      <c r="P14" s="69"/>
      <c r="Q14" s="71">
        <f t="shared" si="5"/>
        <v>0</v>
      </c>
      <c r="R14" s="75">
        <f t="shared" si="6"/>
        <v>0</v>
      </c>
      <c r="S14" s="71">
        <f t="shared" si="7"/>
        <v>0</v>
      </c>
      <c r="T14" s="73">
        <f t="shared" si="8"/>
        <v>0</v>
      </c>
    </row>
    <row r="15" spans="1:20" ht="27.75" thickBot="1">
      <c r="A15" s="67">
        <v>11</v>
      </c>
      <c r="B15" s="68"/>
      <c r="C15" s="68"/>
      <c r="D15" s="69">
        <v>370423</v>
      </c>
      <c r="E15" s="69">
        <f t="shared" si="0"/>
        <v>0</v>
      </c>
      <c r="F15" s="70"/>
      <c r="G15" s="71">
        <f t="shared" si="1"/>
        <v>0</v>
      </c>
      <c r="H15" s="71">
        <v>0</v>
      </c>
      <c r="I15" s="72"/>
      <c r="J15" s="71">
        <v>0</v>
      </c>
      <c r="K15" s="71">
        <v>0</v>
      </c>
      <c r="L15" s="71">
        <f t="shared" si="2"/>
        <v>0</v>
      </c>
      <c r="M15" s="71">
        <f t="shared" si="3"/>
        <v>0</v>
      </c>
      <c r="N15" s="71">
        <f t="shared" si="4"/>
        <v>0</v>
      </c>
      <c r="O15" s="69"/>
      <c r="P15" s="69"/>
      <c r="Q15" s="71">
        <f t="shared" si="5"/>
        <v>0</v>
      </c>
      <c r="R15" s="75">
        <f t="shared" si="6"/>
        <v>0</v>
      </c>
      <c r="S15" s="71">
        <f t="shared" si="7"/>
        <v>0</v>
      </c>
      <c r="T15" s="73">
        <f t="shared" si="8"/>
        <v>0</v>
      </c>
    </row>
    <row r="16" spans="1:20" ht="27.75" thickBot="1">
      <c r="A16" s="67">
        <v>12</v>
      </c>
      <c r="B16" s="68"/>
      <c r="C16" s="68"/>
      <c r="D16" s="69">
        <v>370423</v>
      </c>
      <c r="E16" s="69">
        <f t="shared" si="0"/>
        <v>0</v>
      </c>
      <c r="F16" s="70"/>
      <c r="G16" s="71">
        <f t="shared" si="1"/>
        <v>0</v>
      </c>
      <c r="H16" s="71">
        <v>0</v>
      </c>
      <c r="I16" s="72"/>
      <c r="J16" s="71">
        <v>0</v>
      </c>
      <c r="K16" s="71">
        <v>0</v>
      </c>
      <c r="L16" s="71">
        <f t="shared" si="2"/>
        <v>0</v>
      </c>
      <c r="M16" s="71">
        <f t="shared" si="3"/>
        <v>0</v>
      </c>
      <c r="N16" s="71">
        <f t="shared" si="4"/>
        <v>0</v>
      </c>
      <c r="O16" s="69"/>
      <c r="P16" s="69"/>
      <c r="Q16" s="71">
        <f t="shared" si="5"/>
        <v>0</v>
      </c>
      <c r="R16" s="75">
        <f t="shared" si="6"/>
        <v>0</v>
      </c>
      <c r="S16" s="71">
        <f t="shared" si="7"/>
        <v>0</v>
      </c>
      <c r="T16" s="73">
        <f t="shared" si="8"/>
        <v>0</v>
      </c>
    </row>
    <row r="17" spans="1:20" ht="27.75" thickBot="1">
      <c r="A17" s="67">
        <v>13</v>
      </c>
      <c r="B17" s="68"/>
      <c r="C17" s="68"/>
      <c r="D17" s="69">
        <v>370423</v>
      </c>
      <c r="E17" s="69">
        <f t="shared" si="0"/>
        <v>0</v>
      </c>
      <c r="F17" s="70"/>
      <c r="G17" s="71">
        <f t="shared" si="1"/>
        <v>0</v>
      </c>
      <c r="H17" s="71">
        <v>0</v>
      </c>
      <c r="I17" s="72"/>
      <c r="J17" s="71">
        <v>0</v>
      </c>
      <c r="K17" s="71">
        <v>0</v>
      </c>
      <c r="L17" s="71">
        <f t="shared" si="2"/>
        <v>0</v>
      </c>
      <c r="M17" s="71">
        <f t="shared" si="3"/>
        <v>0</v>
      </c>
      <c r="N17" s="71">
        <f t="shared" si="4"/>
        <v>0</v>
      </c>
      <c r="O17" s="69"/>
      <c r="P17" s="69"/>
      <c r="Q17" s="71">
        <f t="shared" si="5"/>
        <v>0</v>
      </c>
      <c r="R17" s="75">
        <f t="shared" si="6"/>
        <v>0</v>
      </c>
      <c r="S17" s="71">
        <f t="shared" si="7"/>
        <v>0</v>
      </c>
      <c r="T17" s="73">
        <f t="shared" si="8"/>
        <v>0</v>
      </c>
    </row>
    <row r="18" spans="1:20" ht="27.75" thickBot="1">
      <c r="A18" s="67">
        <v>14</v>
      </c>
      <c r="B18" s="68"/>
      <c r="C18" s="68"/>
      <c r="D18" s="69">
        <v>370423</v>
      </c>
      <c r="E18" s="69">
        <f t="shared" si="0"/>
        <v>0</v>
      </c>
      <c r="F18" s="70"/>
      <c r="G18" s="71">
        <f t="shared" si="1"/>
        <v>0</v>
      </c>
      <c r="H18" s="71">
        <v>0</v>
      </c>
      <c r="I18" s="72"/>
      <c r="J18" s="71">
        <v>0</v>
      </c>
      <c r="K18" s="71">
        <v>0</v>
      </c>
      <c r="L18" s="71">
        <f t="shared" si="2"/>
        <v>0</v>
      </c>
      <c r="M18" s="71">
        <f t="shared" si="3"/>
        <v>0</v>
      </c>
      <c r="N18" s="71">
        <f t="shared" si="4"/>
        <v>0</v>
      </c>
      <c r="O18" s="69"/>
      <c r="P18" s="69"/>
      <c r="Q18" s="71">
        <f t="shared" si="5"/>
        <v>0</v>
      </c>
      <c r="R18" s="75">
        <f t="shared" si="6"/>
        <v>0</v>
      </c>
      <c r="S18" s="71">
        <f t="shared" si="7"/>
        <v>0</v>
      </c>
      <c r="T18" s="73">
        <f t="shared" si="8"/>
        <v>0</v>
      </c>
    </row>
    <row r="19" spans="1:20" ht="27.75" thickBot="1">
      <c r="A19" s="67">
        <v>15</v>
      </c>
      <c r="B19" s="68"/>
      <c r="C19" s="68"/>
      <c r="D19" s="69">
        <v>370423</v>
      </c>
      <c r="E19" s="69">
        <f t="shared" si="0"/>
        <v>0</v>
      </c>
      <c r="F19" s="70"/>
      <c r="G19" s="71">
        <f t="shared" si="1"/>
        <v>0</v>
      </c>
      <c r="H19" s="71">
        <v>0</v>
      </c>
      <c r="I19" s="72"/>
      <c r="J19" s="71">
        <v>0</v>
      </c>
      <c r="K19" s="71">
        <v>0</v>
      </c>
      <c r="L19" s="71">
        <f t="shared" si="2"/>
        <v>0</v>
      </c>
      <c r="M19" s="71">
        <f t="shared" si="3"/>
        <v>0</v>
      </c>
      <c r="N19" s="71">
        <f t="shared" si="4"/>
        <v>0</v>
      </c>
      <c r="O19" s="69"/>
      <c r="P19" s="69"/>
      <c r="Q19" s="71">
        <f t="shared" si="5"/>
        <v>0</v>
      </c>
      <c r="R19" s="75">
        <f t="shared" si="6"/>
        <v>0</v>
      </c>
      <c r="S19" s="71">
        <f t="shared" si="7"/>
        <v>0</v>
      </c>
      <c r="T19" s="73">
        <f t="shared" si="8"/>
        <v>0</v>
      </c>
    </row>
    <row r="20" spans="1:20" ht="27.75" thickBot="1">
      <c r="A20" s="67">
        <v>16</v>
      </c>
      <c r="B20" s="68"/>
      <c r="C20" s="68"/>
      <c r="D20" s="69">
        <v>370423</v>
      </c>
      <c r="E20" s="69">
        <f t="shared" si="0"/>
        <v>0</v>
      </c>
      <c r="F20" s="70"/>
      <c r="G20" s="71">
        <f t="shared" si="1"/>
        <v>0</v>
      </c>
      <c r="H20" s="71">
        <v>0</v>
      </c>
      <c r="I20" s="72"/>
      <c r="J20" s="71">
        <v>0</v>
      </c>
      <c r="K20" s="71">
        <v>0</v>
      </c>
      <c r="L20" s="71">
        <f t="shared" si="2"/>
        <v>0</v>
      </c>
      <c r="M20" s="71">
        <f t="shared" si="3"/>
        <v>0</v>
      </c>
      <c r="N20" s="71">
        <f t="shared" si="4"/>
        <v>0</v>
      </c>
      <c r="O20" s="69"/>
      <c r="P20" s="69"/>
      <c r="Q20" s="71">
        <f t="shared" si="5"/>
        <v>0</v>
      </c>
      <c r="R20" s="75">
        <f t="shared" si="6"/>
        <v>0</v>
      </c>
      <c r="S20" s="71">
        <f t="shared" si="7"/>
        <v>0</v>
      </c>
      <c r="T20" s="73">
        <f t="shared" si="8"/>
        <v>0</v>
      </c>
    </row>
    <row r="21" spans="1:20" ht="27.75" thickBot="1">
      <c r="A21" s="67">
        <v>17</v>
      </c>
      <c r="B21" s="68"/>
      <c r="C21" s="68"/>
      <c r="D21" s="69">
        <v>370423</v>
      </c>
      <c r="E21" s="69">
        <f t="shared" si="0"/>
        <v>0</v>
      </c>
      <c r="F21" s="70"/>
      <c r="G21" s="71">
        <f t="shared" si="1"/>
        <v>0</v>
      </c>
      <c r="H21" s="71">
        <v>0</v>
      </c>
      <c r="I21" s="72"/>
      <c r="J21" s="71">
        <v>0</v>
      </c>
      <c r="K21" s="71">
        <v>0</v>
      </c>
      <c r="L21" s="71">
        <f t="shared" si="2"/>
        <v>0</v>
      </c>
      <c r="M21" s="71">
        <f t="shared" si="3"/>
        <v>0</v>
      </c>
      <c r="N21" s="71">
        <f t="shared" si="4"/>
        <v>0</v>
      </c>
      <c r="O21" s="69"/>
      <c r="P21" s="69"/>
      <c r="Q21" s="71">
        <f t="shared" si="5"/>
        <v>0</v>
      </c>
      <c r="R21" s="75">
        <f t="shared" si="6"/>
        <v>0</v>
      </c>
      <c r="S21" s="71">
        <f t="shared" si="7"/>
        <v>0</v>
      </c>
      <c r="T21" s="73">
        <f t="shared" si="8"/>
        <v>0</v>
      </c>
    </row>
    <row r="22" spans="1:20" ht="27.75" thickBot="1">
      <c r="A22" s="67">
        <v>18</v>
      </c>
      <c r="B22" s="68"/>
      <c r="C22" s="68"/>
      <c r="D22" s="69">
        <v>370423</v>
      </c>
      <c r="E22" s="69">
        <f t="shared" si="0"/>
        <v>0</v>
      </c>
      <c r="F22" s="70"/>
      <c r="G22" s="71">
        <f t="shared" si="1"/>
        <v>0</v>
      </c>
      <c r="H22" s="71">
        <v>0</v>
      </c>
      <c r="I22" s="72"/>
      <c r="J22" s="71">
        <v>0</v>
      </c>
      <c r="K22" s="71">
        <v>0</v>
      </c>
      <c r="L22" s="71">
        <f t="shared" si="2"/>
        <v>0</v>
      </c>
      <c r="M22" s="71">
        <f t="shared" si="3"/>
        <v>0</v>
      </c>
      <c r="N22" s="71">
        <f t="shared" si="4"/>
        <v>0</v>
      </c>
      <c r="O22" s="69"/>
      <c r="P22" s="69"/>
      <c r="Q22" s="71">
        <f t="shared" si="5"/>
        <v>0</v>
      </c>
      <c r="R22" s="75">
        <f t="shared" si="6"/>
        <v>0</v>
      </c>
      <c r="S22" s="71">
        <f t="shared" si="7"/>
        <v>0</v>
      </c>
      <c r="T22" s="73">
        <f t="shared" si="8"/>
        <v>0</v>
      </c>
    </row>
    <row r="23" spans="1:20" ht="27.75" thickBot="1">
      <c r="A23" s="67">
        <v>19</v>
      </c>
      <c r="B23" s="68"/>
      <c r="C23" s="68"/>
      <c r="D23" s="69">
        <v>370423</v>
      </c>
      <c r="E23" s="69">
        <f t="shared" si="0"/>
        <v>0</v>
      </c>
      <c r="F23" s="70"/>
      <c r="G23" s="71">
        <f t="shared" si="1"/>
        <v>0</v>
      </c>
      <c r="H23" s="71">
        <v>0</v>
      </c>
      <c r="I23" s="72"/>
      <c r="J23" s="71">
        <v>0</v>
      </c>
      <c r="K23" s="71">
        <v>0</v>
      </c>
      <c r="L23" s="71">
        <f t="shared" si="2"/>
        <v>0</v>
      </c>
      <c r="M23" s="71">
        <f t="shared" si="3"/>
        <v>0</v>
      </c>
      <c r="N23" s="71">
        <f t="shared" si="4"/>
        <v>0</v>
      </c>
      <c r="O23" s="69"/>
      <c r="P23" s="69"/>
      <c r="Q23" s="71">
        <f t="shared" si="5"/>
        <v>0</v>
      </c>
      <c r="R23" s="75">
        <f t="shared" si="6"/>
        <v>0</v>
      </c>
      <c r="S23" s="71">
        <f t="shared" si="7"/>
        <v>0</v>
      </c>
      <c r="T23" s="73">
        <f t="shared" si="8"/>
        <v>0</v>
      </c>
    </row>
    <row r="24" spans="1:20" ht="27.75" thickBot="1">
      <c r="A24" s="67">
        <v>20</v>
      </c>
      <c r="B24" s="68"/>
      <c r="C24" s="68"/>
      <c r="D24" s="69">
        <v>370423</v>
      </c>
      <c r="E24" s="69">
        <f t="shared" si="0"/>
        <v>0</v>
      </c>
      <c r="F24" s="70"/>
      <c r="G24" s="71">
        <f t="shared" si="1"/>
        <v>0</v>
      </c>
      <c r="H24" s="71">
        <v>0</v>
      </c>
      <c r="I24" s="72"/>
      <c r="J24" s="71">
        <v>0</v>
      </c>
      <c r="K24" s="71">
        <v>0</v>
      </c>
      <c r="L24" s="71">
        <f t="shared" si="2"/>
        <v>0</v>
      </c>
      <c r="M24" s="71">
        <f t="shared" si="3"/>
        <v>0</v>
      </c>
      <c r="N24" s="71">
        <f t="shared" si="4"/>
        <v>0</v>
      </c>
      <c r="O24" s="69"/>
      <c r="P24" s="69"/>
      <c r="Q24" s="71">
        <f t="shared" si="5"/>
        <v>0</v>
      </c>
      <c r="R24" s="75">
        <f t="shared" si="6"/>
        <v>0</v>
      </c>
      <c r="S24" s="71">
        <f t="shared" si="7"/>
        <v>0</v>
      </c>
      <c r="T24" s="73">
        <f t="shared" si="8"/>
        <v>0</v>
      </c>
    </row>
    <row r="25" spans="1:20" ht="27.75" thickBot="1">
      <c r="A25" s="67">
        <v>21</v>
      </c>
      <c r="B25" s="68"/>
      <c r="C25" s="68"/>
      <c r="D25" s="69">
        <v>370423</v>
      </c>
      <c r="E25" s="69">
        <f t="shared" si="0"/>
        <v>0</v>
      </c>
      <c r="F25" s="70"/>
      <c r="G25" s="71">
        <f t="shared" si="1"/>
        <v>0</v>
      </c>
      <c r="H25" s="71">
        <v>0</v>
      </c>
      <c r="I25" s="72"/>
      <c r="J25" s="71">
        <v>0</v>
      </c>
      <c r="K25" s="71">
        <v>0</v>
      </c>
      <c r="L25" s="71">
        <f t="shared" si="2"/>
        <v>0</v>
      </c>
      <c r="M25" s="71">
        <f t="shared" si="3"/>
        <v>0</v>
      </c>
      <c r="N25" s="71">
        <f t="shared" si="4"/>
        <v>0</v>
      </c>
      <c r="O25" s="69"/>
      <c r="P25" s="69"/>
      <c r="Q25" s="71">
        <f t="shared" si="5"/>
        <v>0</v>
      </c>
      <c r="R25" s="75">
        <f t="shared" si="6"/>
        <v>0</v>
      </c>
      <c r="S25" s="71">
        <f t="shared" si="7"/>
        <v>0</v>
      </c>
      <c r="T25" s="73">
        <f t="shared" si="8"/>
        <v>0</v>
      </c>
    </row>
    <row r="26" spans="1:20" ht="27.75" thickBot="1">
      <c r="A26" s="67">
        <v>22</v>
      </c>
      <c r="B26" s="68"/>
      <c r="C26" s="68"/>
      <c r="D26" s="69">
        <v>370423</v>
      </c>
      <c r="E26" s="69">
        <f t="shared" si="0"/>
        <v>0</v>
      </c>
      <c r="F26" s="70"/>
      <c r="G26" s="71">
        <f t="shared" si="1"/>
        <v>0</v>
      </c>
      <c r="H26" s="71">
        <v>0</v>
      </c>
      <c r="I26" s="72"/>
      <c r="J26" s="71">
        <v>0</v>
      </c>
      <c r="K26" s="71">
        <v>0</v>
      </c>
      <c r="L26" s="71">
        <f t="shared" si="2"/>
        <v>0</v>
      </c>
      <c r="M26" s="71">
        <f t="shared" si="3"/>
        <v>0</v>
      </c>
      <c r="N26" s="71">
        <f t="shared" si="4"/>
        <v>0</v>
      </c>
      <c r="O26" s="69"/>
      <c r="P26" s="69"/>
      <c r="Q26" s="71">
        <f t="shared" si="5"/>
        <v>0</v>
      </c>
      <c r="R26" s="75">
        <f t="shared" si="6"/>
        <v>0</v>
      </c>
      <c r="S26" s="71">
        <f t="shared" si="7"/>
        <v>0</v>
      </c>
      <c r="T26" s="73">
        <f t="shared" si="8"/>
        <v>0</v>
      </c>
    </row>
    <row r="27" spans="1:20" ht="27.75" thickBot="1">
      <c r="A27" s="67">
        <v>23</v>
      </c>
      <c r="B27" s="68"/>
      <c r="C27" s="68"/>
      <c r="D27" s="69">
        <v>370423</v>
      </c>
      <c r="E27" s="69">
        <f t="shared" si="0"/>
        <v>0</v>
      </c>
      <c r="F27" s="70"/>
      <c r="G27" s="71">
        <f t="shared" si="1"/>
        <v>0</v>
      </c>
      <c r="H27" s="71">
        <v>0</v>
      </c>
      <c r="I27" s="72"/>
      <c r="J27" s="71">
        <v>0</v>
      </c>
      <c r="K27" s="71">
        <v>0</v>
      </c>
      <c r="L27" s="71">
        <f t="shared" si="2"/>
        <v>0</v>
      </c>
      <c r="M27" s="71">
        <f t="shared" si="3"/>
        <v>0</v>
      </c>
      <c r="N27" s="71">
        <f t="shared" si="4"/>
        <v>0</v>
      </c>
      <c r="O27" s="69"/>
      <c r="P27" s="69"/>
      <c r="Q27" s="71">
        <f t="shared" si="5"/>
        <v>0</v>
      </c>
      <c r="R27" s="75">
        <f t="shared" si="6"/>
        <v>0</v>
      </c>
      <c r="S27" s="71">
        <f t="shared" si="7"/>
        <v>0</v>
      </c>
      <c r="T27" s="73">
        <f t="shared" si="8"/>
        <v>0</v>
      </c>
    </row>
    <row r="28" spans="1:20" ht="27.75" thickBot="1">
      <c r="A28" s="67">
        <v>24</v>
      </c>
      <c r="B28" s="68"/>
      <c r="C28" s="68"/>
      <c r="D28" s="69">
        <v>370423</v>
      </c>
      <c r="E28" s="69">
        <f t="shared" si="0"/>
        <v>0</v>
      </c>
      <c r="F28" s="70"/>
      <c r="G28" s="71">
        <f t="shared" si="1"/>
        <v>0</v>
      </c>
      <c r="H28" s="71">
        <v>0</v>
      </c>
      <c r="I28" s="72"/>
      <c r="J28" s="71">
        <v>0</v>
      </c>
      <c r="K28" s="71">
        <v>0</v>
      </c>
      <c r="L28" s="71">
        <f t="shared" si="2"/>
        <v>0</v>
      </c>
      <c r="M28" s="71">
        <f t="shared" si="3"/>
        <v>0</v>
      </c>
      <c r="N28" s="71">
        <f t="shared" si="4"/>
        <v>0</v>
      </c>
      <c r="O28" s="69"/>
      <c r="P28" s="69"/>
      <c r="Q28" s="71">
        <f t="shared" si="5"/>
        <v>0</v>
      </c>
      <c r="R28" s="75">
        <f t="shared" si="6"/>
        <v>0</v>
      </c>
      <c r="S28" s="71">
        <f t="shared" si="7"/>
        <v>0</v>
      </c>
      <c r="T28" s="73">
        <f t="shared" si="8"/>
        <v>0</v>
      </c>
    </row>
    <row r="29" spans="1:20" ht="27.75" thickBot="1">
      <c r="A29" s="67">
        <v>25</v>
      </c>
      <c r="B29" s="68"/>
      <c r="C29" s="68"/>
      <c r="D29" s="69">
        <v>370423</v>
      </c>
      <c r="E29" s="69">
        <f t="shared" si="0"/>
        <v>0</v>
      </c>
      <c r="F29" s="70"/>
      <c r="G29" s="71">
        <f t="shared" si="1"/>
        <v>0</v>
      </c>
      <c r="H29" s="71">
        <v>0</v>
      </c>
      <c r="I29" s="72"/>
      <c r="J29" s="71">
        <v>0</v>
      </c>
      <c r="K29" s="71">
        <v>0</v>
      </c>
      <c r="L29" s="71">
        <f t="shared" si="2"/>
        <v>0</v>
      </c>
      <c r="M29" s="71">
        <f t="shared" si="3"/>
        <v>0</v>
      </c>
      <c r="N29" s="71">
        <f t="shared" si="4"/>
        <v>0</v>
      </c>
      <c r="O29" s="69"/>
      <c r="P29" s="69"/>
      <c r="Q29" s="71">
        <f t="shared" si="5"/>
        <v>0</v>
      </c>
      <c r="R29" s="75">
        <f t="shared" si="6"/>
        <v>0</v>
      </c>
      <c r="S29" s="71">
        <f t="shared" si="7"/>
        <v>0</v>
      </c>
      <c r="T29" s="73">
        <f t="shared" si="8"/>
        <v>0</v>
      </c>
    </row>
    <row r="30" spans="1:20" ht="27.75" thickBot="1">
      <c r="A30" s="67">
        <v>26</v>
      </c>
      <c r="B30" s="68"/>
      <c r="C30" s="68"/>
      <c r="D30" s="69">
        <v>370423</v>
      </c>
      <c r="E30" s="69">
        <f t="shared" si="0"/>
        <v>0</v>
      </c>
      <c r="F30" s="70"/>
      <c r="G30" s="71">
        <f t="shared" si="1"/>
        <v>0</v>
      </c>
      <c r="H30" s="71">
        <v>0</v>
      </c>
      <c r="I30" s="72"/>
      <c r="J30" s="71">
        <v>0</v>
      </c>
      <c r="K30" s="71">
        <v>0</v>
      </c>
      <c r="L30" s="71">
        <f t="shared" si="2"/>
        <v>0</v>
      </c>
      <c r="M30" s="71">
        <f t="shared" si="3"/>
        <v>0</v>
      </c>
      <c r="N30" s="71">
        <f t="shared" si="4"/>
        <v>0</v>
      </c>
      <c r="O30" s="69"/>
      <c r="P30" s="69"/>
      <c r="Q30" s="71">
        <f t="shared" si="5"/>
        <v>0</v>
      </c>
      <c r="R30" s="75">
        <f t="shared" si="6"/>
        <v>0</v>
      </c>
      <c r="S30" s="71">
        <f t="shared" si="7"/>
        <v>0</v>
      </c>
      <c r="T30" s="73">
        <f t="shared" si="8"/>
        <v>0</v>
      </c>
    </row>
    <row r="31" spans="1:20" ht="27.75" thickBot="1">
      <c r="A31" s="67">
        <v>27</v>
      </c>
      <c r="B31" s="68"/>
      <c r="C31" s="68"/>
      <c r="D31" s="69">
        <v>370423</v>
      </c>
      <c r="E31" s="69">
        <f t="shared" si="0"/>
        <v>0</v>
      </c>
      <c r="F31" s="70"/>
      <c r="G31" s="71">
        <f t="shared" si="1"/>
        <v>0</v>
      </c>
      <c r="H31" s="71">
        <v>0</v>
      </c>
      <c r="I31" s="72"/>
      <c r="J31" s="71">
        <v>0</v>
      </c>
      <c r="K31" s="71">
        <v>0</v>
      </c>
      <c r="L31" s="71">
        <f t="shared" si="2"/>
        <v>0</v>
      </c>
      <c r="M31" s="71">
        <f t="shared" si="3"/>
        <v>0</v>
      </c>
      <c r="N31" s="71">
        <f t="shared" si="4"/>
        <v>0</v>
      </c>
      <c r="O31" s="69"/>
      <c r="P31" s="69"/>
      <c r="Q31" s="71">
        <f t="shared" si="5"/>
        <v>0</v>
      </c>
      <c r="R31" s="75">
        <f t="shared" si="6"/>
        <v>0</v>
      </c>
      <c r="S31" s="71">
        <f t="shared" si="7"/>
        <v>0</v>
      </c>
      <c r="T31" s="73">
        <f t="shared" si="8"/>
        <v>0</v>
      </c>
    </row>
    <row r="32" spans="1:20" ht="27.75" thickBot="1">
      <c r="A32" s="67">
        <v>28</v>
      </c>
      <c r="B32" s="68"/>
      <c r="C32" s="68"/>
      <c r="D32" s="69">
        <v>370423</v>
      </c>
      <c r="E32" s="69">
        <f t="shared" si="0"/>
        <v>0</v>
      </c>
      <c r="F32" s="70"/>
      <c r="G32" s="71">
        <f t="shared" si="1"/>
        <v>0</v>
      </c>
      <c r="H32" s="71">
        <v>0</v>
      </c>
      <c r="I32" s="72"/>
      <c r="J32" s="71">
        <v>0</v>
      </c>
      <c r="K32" s="71">
        <v>0</v>
      </c>
      <c r="L32" s="71">
        <f t="shared" si="2"/>
        <v>0</v>
      </c>
      <c r="M32" s="71">
        <f t="shared" si="3"/>
        <v>0</v>
      </c>
      <c r="N32" s="71">
        <f t="shared" si="4"/>
        <v>0</v>
      </c>
      <c r="O32" s="69"/>
      <c r="P32" s="69"/>
      <c r="Q32" s="71">
        <f t="shared" si="5"/>
        <v>0</v>
      </c>
      <c r="R32" s="75">
        <f t="shared" si="6"/>
        <v>0</v>
      </c>
      <c r="S32" s="71">
        <f t="shared" si="7"/>
        <v>0</v>
      </c>
      <c r="T32" s="73">
        <f t="shared" si="8"/>
        <v>0</v>
      </c>
    </row>
    <row r="33" spans="1:20" ht="27.75" thickBot="1">
      <c r="A33" s="67">
        <v>29</v>
      </c>
      <c r="B33" s="68"/>
      <c r="C33" s="68"/>
      <c r="D33" s="69">
        <v>370423</v>
      </c>
      <c r="E33" s="69">
        <f t="shared" si="0"/>
        <v>0</v>
      </c>
      <c r="F33" s="70"/>
      <c r="G33" s="71">
        <f t="shared" si="1"/>
        <v>0</v>
      </c>
      <c r="H33" s="71">
        <v>0</v>
      </c>
      <c r="I33" s="72"/>
      <c r="J33" s="71">
        <v>0</v>
      </c>
      <c r="K33" s="71">
        <v>0</v>
      </c>
      <c r="L33" s="71">
        <f t="shared" si="2"/>
        <v>0</v>
      </c>
      <c r="M33" s="71">
        <f t="shared" si="3"/>
        <v>0</v>
      </c>
      <c r="N33" s="71">
        <f t="shared" si="4"/>
        <v>0</v>
      </c>
      <c r="O33" s="69"/>
      <c r="P33" s="69"/>
      <c r="Q33" s="71">
        <f t="shared" si="5"/>
        <v>0</v>
      </c>
      <c r="R33" s="75">
        <f t="shared" si="6"/>
        <v>0</v>
      </c>
      <c r="S33" s="71">
        <f t="shared" si="7"/>
        <v>0</v>
      </c>
      <c r="T33" s="73">
        <f t="shared" si="8"/>
        <v>0</v>
      </c>
    </row>
    <row r="34" spans="1:20" ht="27.75" thickBot="1">
      <c r="A34" s="67">
        <v>30</v>
      </c>
      <c r="B34" s="68"/>
      <c r="C34" s="68"/>
      <c r="D34" s="69">
        <v>370423</v>
      </c>
      <c r="E34" s="69">
        <f t="shared" si="0"/>
        <v>0</v>
      </c>
      <c r="F34" s="70"/>
      <c r="G34" s="71">
        <f t="shared" si="1"/>
        <v>0</v>
      </c>
      <c r="H34" s="71">
        <v>0</v>
      </c>
      <c r="I34" s="72"/>
      <c r="J34" s="71">
        <v>0</v>
      </c>
      <c r="K34" s="71">
        <v>0</v>
      </c>
      <c r="L34" s="71">
        <f t="shared" si="2"/>
        <v>0</v>
      </c>
      <c r="M34" s="71">
        <f t="shared" si="3"/>
        <v>0</v>
      </c>
      <c r="N34" s="71">
        <f t="shared" si="4"/>
        <v>0</v>
      </c>
      <c r="O34" s="69"/>
      <c r="P34" s="69"/>
      <c r="Q34" s="71">
        <f t="shared" si="5"/>
        <v>0</v>
      </c>
      <c r="R34" s="75">
        <f t="shared" si="6"/>
        <v>0</v>
      </c>
      <c r="S34" s="71">
        <f t="shared" si="7"/>
        <v>0</v>
      </c>
      <c r="T34" s="73">
        <f t="shared" si="8"/>
        <v>0</v>
      </c>
    </row>
    <row r="35" spans="1:20" ht="27.75" thickBot="1">
      <c r="A35" s="67">
        <v>31</v>
      </c>
      <c r="B35" s="68"/>
      <c r="C35" s="68"/>
      <c r="D35" s="69">
        <v>370423</v>
      </c>
      <c r="E35" s="69">
        <f t="shared" si="0"/>
        <v>0</v>
      </c>
      <c r="F35" s="70"/>
      <c r="G35" s="71">
        <f t="shared" si="1"/>
        <v>0</v>
      </c>
      <c r="H35" s="71">
        <v>0</v>
      </c>
      <c r="I35" s="72"/>
      <c r="J35" s="71">
        <v>0</v>
      </c>
      <c r="K35" s="71">
        <v>0</v>
      </c>
      <c r="L35" s="71">
        <f t="shared" si="2"/>
        <v>0</v>
      </c>
      <c r="M35" s="71">
        <f t="shared" si="3"/>
        <v>0</v>
      </c>
      <c r="N35" s="71">
        <f t="shared" si="4"/>
        <v>0</v>
      </c>
      <c r="O35" s="69"/>
      <c r="P35" s="69"/>
      <c r="Q35" s="71">
        <f t="shared" si="5"/>
        <v>0</v>
      </c>
      <c r="R35" s="75">
        <f t="shared" si="6"/>
        <v>0</v>
      </c>
      <c r="S35" s="71">
        <f t="shared" si="7"/>
        <v>0</v>
      </c>
      <c r="T35" s="73">
        <f t="shared" si="8"/>
        <v>0</v>
      </c>
    </row>
    <row r="36" spans="1:20" ht="27.75" thickBot="1">
      <c r="A36" s="67">
        <v>32</v>
      </c>
      <c r="B36" s="68"/>
      <c r="C36" s="68"/>
      <c r="D36" s="69">
        <v>370423</v>
      </c>
      <c r="E36" s="69">
        <f t="shared" si="0"/>
        <v>0</v>
      </c>
      <c r="F36" s="70"/>
      <c r="G36" s="71">
        <f t="shared" si="1"/>
        <v>0</v>
      </c>
      <c r="H36" s="71">
        <v>0</v>
      </c>
      <c r="I36" s="72"/>
      <c r="J36" s="71">
        <v>0</v>
      </c>
      <c r="K36" s="71">
        <v>0</v>
      </c>
      <c r="L36" s="71">
        <f t="shared" si="2"/>
        <v>0</v>
      </c>
      <c r="M36" s="71">
        <f t="shared" si="3"/>
        <v>0</v>
      </c>
      <c r="N36" s="71">
        <f t="shared" si="4"/>
        <v>0</v>
      </c>
      <c r="O36" s="69"/>
      <c r="P36" s="69"/>
      <c r="Q36" s="71">
        <f t="shared" si="5"/>
        <v>0</v>
      </c>
      <c r="R36" s="75">
        <f t="shared" si="6"/>
        <v>0</v>
      </c>
      <c r="S36" s="71">
        <f t="shared" si="7"/>
        <v>0</v>
      </c>
      <c r="T36" s="73">
        <f t="shared" si="8"/>
        <v>0</v>
      </c>
    </row>
    <row r="37" spans="1:20" ht="27.75" thickBot="1">
      <c r="A37" s="67">
        <v>33</v>
      </c>
      <c r="B37" s="68"/>
      <c r="C37" s="68"/>
      <c r="D37" s="69">
        <v>370423</v>
      </c>
      <c r="E37" s="69">
        <f t="shared" si="0"/>
        <v>0</v>
      </c>
      <c r="F37" s="70"/>
      <c r="G37" s="71">
        <f t="shared" si="1"/>
        <v>0</v>
      </c>
      <c r="H37" s="71">
        <v>0</v>
      </c>
      <c r="I37" s="72"/>
      <c r="J37" s="71">
        <v>0</v>
      </c>
      <c r="K37" s="71">
        <v>0</v>
      </c>
      <c r="L37" s="71">
        <f t="shared" si="2"/>
        <v>0</v>
      </c>
      <c r="M37" s="71">
        <f t="shared" si="3"/>
        <v>0</v>
      </c>
      <c r="N37" s="71">
        <f t="shared" si="4"/>
        <v>0</v>
      </c>
      <c r="O37" s="69"/>
      <c r="P37" s="69"/>
      <c r="Q37" s="71">
        <f t="shared" si="5"/>
        <v>0</v>
      </c>
      <c r="R37" s="75">
        <f t="shared" si="6"/>
        <v>0</v>
      </c>
      <c r="S37" s="71">
        <f t="shared" si="7"/>
        <v>0</v>
      </c>
      <c r="T37" s="73">
        <f t="shared" si="8"/>
        <v>0</v>
      </c>
    </row>
    <row r="38" spans="1:20" ht="27.75" thickBot="1">
      <c r="A38" s="67">
        <v>34</v>
      </c>
      <c r="B38" s="68"/>
      <c r="C38" s="68"/>
      <c r="D38" s="69">
        <v>370423</v>
      </c>
      <c r="E38" s="69">
        <f t="shared" si="0"/>
        <v>0</v>
      </c>
      <c r="F38" s="70"/>
      <c r="G38" s="71">
        <f t="shared" si="1"/>
        <v>0</v>
      </c>
      <c r="H38" s="71">
        <v>0</v>
      </c>
      <c r="I38" s="72"/>
      <c r="J38" s="71">
        <v>0</v>
      </c>
      <c r="K38" s="71">
        <v>0</v>
      </c>
      <c r="L38" s="71">
        <f t="shared" si="2"/>
        <v>0</v>
      </c>
      <c r="M38" s="71">
        <f t="shared" si="3"/>
        <v>0</v>
      </c>
      <c r="N38" s="71">
        <f t="shared" si="4"/>
        <v>0</v>
      </c>
      <c r="O38" s="69"/>
      <c r="P38" s="69"/>
      <c r="Q38" s="71">
        <f t="shared" si="5"/>
        <v>0</v>
      </c>
      <c r="R38" s="75">
        <f t="shared" si="6"/>
        <v>0</v>
      </c>
      <c r="S38" s="71">
        <f t="shared" si="7"/>
        <v>0</v>
      </c>
      <c r="T38" s="73">
        <f t="shared" si="8"/>
        <v>0</v>
      </c>
    </row>
    <row r="39" spans="1:20" ht="27.75" thickBot="1">
      <c r="A39" s="67">
        <v>35</v>
      </c>
      <c r="B39" s="68"/>
      <c r="C39" s="68"/>
      <c r="D39" s="69">
        <v>370423</v>
      </c>
      <c r="E39" s="69">
        <f t="shared" si="0"/>
        <v>0</v>
      </c>
      <c r="F39" s="70"/>
      <c r="G39" s="71">
        <f t="shared" si="1"/>
        <v>0</v>
      </c>
      <c r="H39" s="71">
        <v>0</v>
      </c>
      <c r="I39" s="72"/>
      <c r="J39" s="71">
        <v>0</v>
      </c>
      <c r="K39" s="71">
        <v>0</v>
      </c>
      <c r="L39" s="71">
        <f t="shared" si="2"/>
        <v>0</v>
      </c>
      <c r="M39" s="71">
        <f t="shared" si="3"/>
        <v>0</v>
      </c>
      <c r="N39" s="71">
        <f t="shared" si="4"/>
        <v>0</v>
      </c>
      <c r="O39" s="69"/>
      <c r="P39" s="69"/>
      <c r="Q39" s="71">
        <f t="shared" si="5"/>
        <v>0</v>
      </c>
      <c r="R39" s="75">
        <f t="shared" si="6"/>
        <v>0</v>
      </c>
      <c r="S39" s="71">
        <f t="shared" si="7"/>
        <v>0</v>
      </c>
      <c r="T39" s="73">
        <f t="shared" si="8"/>
        <v>0</v>
      </c>
    </row>
    <row r="40" spans="1:20" ht="27.75" thickBot="1">
      <c r="A40" s="67">
        <v>36</v>
      </c>
      <c r="B40" s="68"/>
      <c r="C40" s="68"/>
      <c r="D40" s="69">
        <v>370423</v>
      </c>
      <c r="E40" s="69">
        <f t="shared" si="0"/>
        <v>0</v>
      </c>
      <c r="F40" s="70"/>
      <c r="G40" s="71">
        <f t="shared" si="1"/>
        <v>0</v>
      </c>
      <c r="H40" s="71">
        <v>0</v>
      </c>
      <c r="I40" s="72"/>
      <c r="J40" s="71">
        <v>0</v>
      </c>
      <c r="K40" s="71">
        <v>0</v>
      </c>
      <c r="L40" s="71">
        <f t="shared" si="2"/>
        <v>0</v>
      </c>
      <c r="M40" s="71">
        <f t="shared" si="3"/>
        <v>0</v>
      </c>
      <c r="N40" s="71">
        <f t="shared" si="4"/>
        <v>0</v>
      </c>
      <c r="O40" s="69"/>
      <c r="P40" s="69"/>
      <c r="Q40" s="71">
        <f t="shared" si="5"/>
        <v>0</v>
      </c>
      <c r="R40" s="75">
        <f t="shared" si="6"/>
        <v>0</v>
      </c>
      <c r="S40" s="71">
        <f t="shared" si="7"/>
        <v>0</v>
      </c>
      <c r="T40" s="73">
        <f t="shared" si="8"/>
        <v>0</v>
      </c>
    </row>
    <row r="41" spans="1:20" ht="27.75" thickBot="1">
      <c r="A41" s="67">
        <v>37</v>
      </c>
      <c r="B41" s="68"/>
      <c r="C41" s="68"/>
      <c r="D41" s="69">
        <v>370423</v>
      </c>
      <c r="E41" s="69">
        <f t="shared" si="0"/>
        <v>0</v>
      </c>
      <c r="F41" s="70"/>
      <c r="G41" s="71">
        <f t="shared" si="1"/>
        <v>0</v>
      </c>
      <c r="H41" s="71">
        <v>0</v>
      </c>
      <c r="I41" s="72"/>
      <c r="J41" s="71">
        <v>0</v>
      </c>
      <c r="K41" s="71">
        <v>0</v>
      </c>
      <c r="L41" s="71">
        <f t="shared" si="2"/>
        <v>0</v>
      </c>
      <c r="M41" s="71">
        <f t="shared" si="3"/>
        <v>0</v>
      </c>
      <c r="N41" s="71">
        <f t="shared" si="4"/>
        <v>0</v>
      </c>
      <c r="O41" s="69"/>
      <c r="P41" s="69"/>
      <c r="Q41" s="71">
        <f t="shared" si="5"/>
        <v>0</v>
      </c>
      <c r="R41" s="75">
        <f t="shared" si="6"/>
        <v>0</v>
      </c>
      <c r="S41" s="71">
        <f t="shared" si="7"/>
        <v>0</v>
      </c>
      <c r="T41" s="73">
        <f t="shared" si="8"/>
        <v>0</v>
      </c>
    </row>
    <row r="42" spans="1:20" ht="27.75" thickBot="1">
      <c r="A42" s="67">
        <v>38</v>
      </c>
      <c r="B42" s="68"/>
      <c r="C42" s="68"/>
      <c r="D42" s="69">
        <v>370423</v>
      </c>
      <c r="E42" s="69">
        <f t="shared" si="0"/>
        <v>0</v>
      </c>
      <c r="F42" s="70"/>
      <c r="G42" s="71">
        <f t="shared" si="1"/>
        <v>0</v>
      </c>
      <c r="H42" s="71">
        <v>0</v>
      </c>
      <c r="I42" s="72"/>
      <c r="J42" s="71">
        <v>0</v>
      </c>
      <c r="K42" s="71">
        <v>0</v>
      </c>
      <c r="L42" s="71">
        <f t="shared" si="2"/>
        <v>0</v>
      </c>
      <c r="M42" s="71">
        <f t="shared" si="3"/>
        <v>0</v>
      </c>
      <c r="N42" s="71">
        <f t="shared" si="4"/>
        <v>0</v>
      </c>
      <c r="O42" s="69"/>
      <c r="P42" s="69"/>
      <c r="Q42" s="71">
        <f t="shared" si="5"/>
        <v>0</v>
      </c>
      <c r="R42" s="75">
        <f t="shared" si="6"/>
        <v>0</v>
      </c>
      <c r="S42" s="71">
        <f t="shared" si="7"/>
        <v>0</v>
      </c>
      <c r="T42" s="73">
        <f t="shared" si="8"/>
        <v>0</v>
      </c>
    </row>
    <row r="43" spans="1:20" ht="27.75" thickBot="1">
      <c r="A43" s="67">
        <v>39</v>
      </c>
      <c r="B43" s="68"/>
      <c r="C43" s="68"/>
      <c r="D43" s="69">
        <v>370423</v>
      </c>
      <c r="E43" s="69">
        <f t="shared" si="0"/>
        <v>0</v>
      </c>
      <c r="F43" s="70"/>
      <c r="G43" s="71">
        <f t="shared" si="1"/>
        <v>0</v>
      </c>
      <c r="H43" s="71">
        <v>0</v>
      </c>
      <c r="I43" s="72"/>
      <c r="J43" s="71">
        <v>0</v>
      </c>
      <c r="K43" s="71">
        <v>0</v>
      </c>
      <c r="L43" s="71">
        <f t="shared" si="2"/>
        <v>0</v>
      </c>
      <c r="M43" s="71">
        <f t="shared" si="3"/>
        <v>0</v>
      </c>
      <c r="N43" s="71">
        <f t="shared" si="4"/>
        <v>0</v>
      </c>
      <c r="O43" s="69"/>
      <c r="P43" s="69"/>
      <c r="Q43" s="71">
        <f t="shared" si="5"/>
        <v>0</v>
      </c>
      <c r="R43" s="75">
        <f t="shared" si="6"/>
        <v>0</v>
      </c>
      <c r="S43" s="71">
        <f t="shared" si="7"/>
        <v>0</v>
      </c>
      <c r="T43" s="73">
        <f t="shared" si="8"/>
        <v>0</v>
      </c>
    </row>
    <row r="44" spans="1:20" ht="27.75" thickBot="1">
      <c r="A44" s="67">
        <v>40</v>
      </c>
      <c r="B44" s="68"/>
      <c r="C44" s="68"/>
      <c r="D44" s="69">
        <v>370423</v>
      </c>
      <c r="E44" s="69">
        <f t="shared" si="0"/>
        <v>0</v>
      </c>
      <c r="F44" s="70"/>
      <c r="G44" s="71">
        <f t="shared" si="1"/>
        <v>0</v>
      </c>
      <c r="H44" s="71">
        <v>0</v>
      </c>
      <c r="I44" s="72"/>
      <c r="J44" s="71">
        <v>0</v>
      </c>
      <c r="K44" s="71">
        <v>0</v>
      </c>
      <c r="L44" s="71">
        <f t="shared" si="2"/>
        <v>0</v>
      </c>
      <c r="M44" s="71">
        <f t="shared" si="3"/>
        <v>0</v>
      </c>
      <c r="N44" s="71">
        <f t="shared" si="4"/>
        <v>0</v>
      </c>
      <c r="O44" s="69"/>
      <c r="P44" s="69"/>
      <c r="Q44" s="71">
        <f t="shared" si="5"/>
        <v>0</v>
      </c>
      <c r="R44" s="75">
        <f t="shared" si="6"/>
        <v>0</v>
      </c>
      <c r="S44" s="71">
        <f t="shared" si="7"/>
        <v>0</v>
      </c>
      <c r="T44" s="73">
        <f t="shared" si="8"/>
        <v>0</v>
      </c>
    </row>
    <row r="45" spans="1:20" ht="27.75" thickBot="1">
      <c r="A45" s="67">
        <v>41</v>
      </c>
      <c r="B45" s="68"/>
      <c r="C45" s="68"/>
      <c r="D45" s="69">
        <v>370423</v>
      </c>
      <c r="E45" s="69">
        <f t="shared" si="0"/>
        <v>0</v>
      </c>
      <c r="F45" s="70"/>
      <c r="G45" s="71">
        <f t="shared" si="1"/>
        <v>0</v>
      </c>
      <c r="H45" s="71">
        <v>0</v>
      </c>
      <c r="I45" s="72"/>
      <c r="J45" s="71">
        <v>0</v>
      </c>
      <c r="K45" s="71">
        <v>0</v>
      </c>
      <c r="L45" s="71">
        <f t="shared" si="2"/>
        <v>0</v>
      </c>
      <c r="M45" s="71">
        <f t="shared" si="3"/>
        <v>0</v>
      </c>
      <c r="N45" s="71">
        <f t="shared" si="4"/>
        <v>0</v>
      </c>
      <c r="O45" s="69"/>
      <c r="P45" s="69"/>
      <c r="Q45" s="71">
        <f t="shared" si="5"/>
        <v>0</v>
      </c>
      <c r="R45" s="75">
        <f t="shared" si="6"/>
        <v>0</v>
      </c>
      <c r="S45" s="71">
        <f t="shared" si="7"/>
        <v>0</v>
      </c>
      <c r="T45" s="73">
        <f t="shared" si="8"/>
        <v>0</v>
      </c>
    </row>
    <row r="46" spans="1:20" ht="27.75" thickBot="1">
      <c r="A46" s="67">
        <v>42</v>
      </c>
      <c r="B46" s="68"/>
      <c r="C46" s="68"/>
      <c r="D46" s="69">
        <v>370423</v>
      </c>
      <c r="E46" s="69">
        <f t="shared" si="0"/>
        <v>0</v>
      </c>
      <c r="F46" s="70"/>
      <c r="G46" s="71">
        <f t="shared" si="1"/>
        <v>0</v>
      </c>
      <c r="H46" s="71">
        <v>0</v>
      </c>
      <c r="I46" s="72"/>
      <c r="J46" s="71">
        <v>0</v>
      </c>
      <c r="K46" s="71">
        <v>0</v>
      </c>
      <c r="L46" s="71">
        <f t="shared" si="2"/>
        <v>0</v>
      </c>
      <c r="M46" s="71">
        <f t="shared" si="3"/>
        <v>0</v>
      </c>
      <c r="N46" s="71">
        <f t="shared" si="4"/>
        <v>0</v>
      </c>
      <c r="O46" s="69"/>
      <c r="P46" s="69"/>
      <c r="Q46" s="71">
        <f t="shared" si="5"/>
        <v>0</v>
      </c>
      <c r="R46" s="75">
        <f t="shared" si="6"/>
        <v>0</v>
      </c>
      <c r="S46" s="71">
        <f t="shared" si="7"/>
        <v>0</v>
      </c>
      <c r="T46" s="73">
        <f t="shared" si="8"/>
        <v>0</v>
      </c>
    </row>
    <row r="47" spans="1:20" ht="27.75" thickBot="1">
      <c r="A47" s="67">
        <v>43</v>
      </c>
      <c r="B47" s="68"/>
      <c r="C47" s="68"/>
      <c r="D47" s="69">
        <v>370423</v>
      </c>
      <c r="E47" s="69">
        <f t="shared" si="0"/>
        <v>0</v>
      </c>
      <c r="F47" s="70"/>
      <c r="G47" s="71">
        <f t="shared" si="1"/>
        <v>0</v>
      </c>
      <c r="H47" s="71">
        <v>0</v>
      </c>
      <c r="I47" s="72"/>
      <c r="J47" s="71">
        <v>0</v>
      </c>
      <c r="K47" s="71">
        <v>0</v>
      </c>
      <c r="L47" s="71">
        <f t="shared" si="2"/>
        <v>0</v>
      </c>
      <c r="M47" s="71">
        <f t="shared" si="3"/>
        <v>0</v>
      </c>
      <c r="N47" s="71">
        <f t="shared" si="4"/>
        <v>0</v>
      </c>
      <c r="O47" s="69"/>
      <c r="P47" s="69"/>
      <c r="Q47" s="71">
        <f t="shared" si="5"/>
        <v>0</v>
      </c>
      <c r="R47" s="75">
        <f t="shared" si="6"/>
        <v>0</v>
      </c>
      <c r="S47" s="71">
        <f t="shared" si="7"/>
        <v>0</v>
      </c>
      <c r="T47" s="73">
        <f t="shared" si="8"/>
        <v>0</v>
      </c>
    </row>
    <row r="48" spans="1:20" ht="27.75" thickBot="1">
      <c r="A48" s="67">
        <v>44</v>
      </c>
      <c r="B48" s="68"/>
      <c r="C48" s="68"/>
      <c r="D48" s="69">
        <v>370423</v>
      </c>
      <c r="E48" s="69">
        <f t="shared" si="0"/>
        <v>0</v>
      </c>
      <c r="F48" s="70"/>
      <c r="G48" s="71">
        <f t="shared" si="1"/>
        <v>0</v>
      </c>
      <c r="H48" s="71">
        <v>0</v>
      </c>
      <c r="I48" s="72"/>
      <c r="J48" s="71">
        <v>0</v>
      </c>
      <c r="K48" s="71">
        <v>0</v>
      </c>
      <c r="L48" s="71">
        <f t="shared" si="2"/>
        <v>0</v>
      </c>
      <c r="M48" s="71">
        <f t="shared" si="3"/>
        <v>0</v>
      </c>
      <c r="N48" s="71">
        <f t="shared" si="4"/>
        <v>0</v>
      </c>
      <c r="O48" s="69"/>
      <c r="P48" s="69"/>
      <c r="Q48" s="71">
        <f t="shared" si="5"/>
        <v>0</v>
      </c>
      <c r="R48" s="75">
        <f t="shared" si="6"/>
        <v>0</v>
      </c>
      <c r="S48" s="71">
        <f t="shared" si="7"/>
        <v>0</v>
      </c>
      <c r="T48" s="73">
        <f t="shared" si="8"/>
        <v>0</v>
      </c>
    </row>
    <row r="49" spans="1:20" ht="27.75" thickBot="1">
      <c r="A49" s="67">
        <v>45</v>
      </c>
      <c r="B49" s="68"/>
      <c r="C49" s="68"/>
      <c r="D49" s="69">
        <v>370423</v>
      </c>
      <c r="E49" s="69">
        <f t="shared" si="0"/>
        <v>0</v>
      </c>
      <c r="F49" s="70"/>
      <c r="G49" s="71">
        <f t="shared" si="1"/>
        <v>0</v>
      </c>
      <c r="H49" s="71">
        <v>0</v>
      </c>
      <c r="I49" s="72"/>
      <c r="J49" s="71">
        <v>0</v>
      </c>
      <c r="K49" s="71">
        <v>0</v>
      </c>
      <c r="L49" s="71">
        <f t="shared" si="2"/>
        <v>0</v>
      </c>
      <c r="M49" s="71">
        <f t="shared" si="3"/>
        <v>0</v>
      </c>
      <c r="N49" s="71">
        <f t="shared" si="4"/>
        <v>0</v>
      </c>
      <c r="O49" s="69"/>
      <c r="P49" s="69"/>
      <c r="Q49" s="71">
        <f t="shared" si="5"/>
        <v>0</v>
      </c>
      <c r="R49" s="75">
        <f t="shared" si="6"/>
        <v>0</v>
      </c>
      <c r="S49" s="71">
        <f t="shared" si="7"/>
        <v>0</v>
      </c>
      <c r="T49" s="73">
        <f t="shared" si="8"/>
        <v>0</v>
      </c>
    </row>
    <row r="50" spans="1:20" ht="27.75" thickBot="1">
      <c r="A50" s="67">
        <v>46</v>
      </c>
      <c r="B50" s="68"/>
      <c r="C50" s="68"/>
      <c r="D50" s="69">
        <v>370423</v>
      </c>
      <c r="E50" s="69">
        <f t="shared" si="0"/>
        <v>0</v>
      </c>
      <c r="F50" s="70"/>
      <c r="G50" s="71">
        <f t="shared" si="1"/>
        <v>0</v>
      </c>
      <c r="H50" s="71">
        <v>0</v>
      </c>
      <c r="I50" s="72"/>
      <c r="J50" s="71">
        <v>0</v>
      </c>
      <c r="K50" s="71">
        <v>0</v>
      </c>
      <c r="L50" s="71">
        <f t="shared" si="2"/>
        <v>0</v>
      </c>
      <c r="M50" s="71">
        <f t="shared" si="3"/>
        <v>0</v>
      </c>
      <c r="N50" s="71">
        <f t="shared" si="4"/>
        <v>0</v>
      </c>
      <c r="O50" s="69"/>
      <c r="P50" s="69"/>
      <c r="Q50" s="71">
        <f t="shared" si="5"/>
        <v>0</v>
      </c>
      <c r="R50" s="75">
        <f t="shared" si="6"/>
        <v>0</v>
      </c>
      <c r="S50" s="71">
        <f t="shared" si="7"/>
        <v>0</v>
      </c>
      <c r="T50" s="73">
        <f t="shared" si="8"/>
        <v>0</v>
      </c>
    </row>
    <row r="51" spans="1:20" ht="27.75" thickBot="1">
      <c r="A51" s="67">
        <v>47</v>
      </c>
      <c r="B51" s="68"/>
      <c r="C51" s="68"/>
      <c r="D51" s="69">
        <v>370423</v>
      </c>
      <c r="E51" s="69">
        <f t="shared" si="0"/>
        <v>0</v>
      </c>
      <c r="F51" s="70"/>
      <c r="G51" s="71">
        <f t="shared" si="1"/>
        <v>0</v>
      </c>
      <c r="H51" s="71">
        <v>0</v>
      </c>
      <c r="I51" s="72"/>
      <c r="J51" s="71">
        <v>0</v>
      </c>
      <c r="K51" s="71">
        <v>0</v>
      </c>
      <c r="L51" s="71">
        <f t="shared" si="2"/>
        <v>0</v>
      </c>
      <c r="M51" s="71">
        <f t="shared" si="3"/>
        <v>0</v>
      </c>
      <c r="N51" s="71">
        <f t="shared" si="4"/>
        <v>0</v>
      </c>
      <c r="O51" s="69"/>
      <c r="P51" s="69"/>
      <c r="Q51" s="71">
        <f t="shared" si="5"/>
        <v>0</v>
      </c>
      <c r="R51" s="75">
        <f t="shared" si="6"/>
        <v>0</v>
      </c>
      <c r="S51" s="71">
        <f t="shared" si="7"/>
        <v>0</v>
      </c>
      <c r="T51" s="73">
        <f t="shared" si="8"/>
        <v>0</v>
      </c>
    </row>
    <row r="52" spans="1:20" ht="27.75" thickBot="1">
      <c r="A52" s="67">
        <v>48</v>
      </c>
      <c r="B52" s="68"/>
      <c r="C52" s="68"/>
      <c r="D52" s="69">
        <v>370423</v>
      </c>
      <c r="E52" s="69">
        <f t="shared" si="0"/>
        <v>0</v>
      </c>
      <c r="F52" s="70"/>
      <c r="G52" s="71">
        <f t="shared" si="1"/>
        <v>0</v>
      </c>
      <c r="H52" s="71">
        <v>0</v>
      </c>
      <c r="I52" s="72"/>
      <c r="J52" s="71">
        <v>0</v>
      </c>
      <c r="K52" s="71">
        <v>0</v>
      </c>
      <c r="L52" s="71">
        <f t="shared" si="2"/>
        <v>0</v>
      </c>
      <c r="M52" s="71">
        <f t="shared" si="3"/>
        <v>0</v>
      </c>
      <c r="N52" s="71">
        <f t="shared" si="4"/>
        <v>0</v>
      </c>
      <c r="O52" s="69"/>
      <c r="P52" s="69"/>
      <c r="Q52" s="71">
        <f t="shared" si="5"/>
        <v>0</v>
      </c>
      <c r="R52" s="75">
        <f t="shared" si="6"/>
        <v>0</v>
      </c>
      <c r="S52" s="71">
        <f t="shared" si="7"/>
        <v>0</v>
      </c>
      <c r="T52" s="73">
        <f t="shared" si="8"/>
        <v>0</v>
      </c>
    </row>
    <row r="53" spans="1:20" ht="27.75" thickBot="1">
      <c r="A53" s="67">
        <v>49</v>
      </c>
      <c r="B53" s="68"/>
      <c r="C53" s="68"/>
      <c r="D53" s="69">
        <v>370423</v>
      </c>
      <c r="E53" s="69">
        <f t="shared" si="0"/>
        <v>0</v>
      </c>
      <c r="F53" s="70"/>
      <c r="G53" s="71">
        <f t="shared" si="1"/>
        <v>0</v>
      </c>
      <c r="H53" s="71">
        <v>0</v>
      </c>
      <c r="I53" s="72"/>
      <c r="J53" s="71">
        <v>0</v>
      </c>
      <c r="K53" s="71">
        <v>0</v>
      </c>
      <c r="L53" s="71">
        <f t="shared" si="2"/>
        <v>0</v>
      </c>
      <c r="M53" s="71">
        <f t="shared" si="3"/>
        <v>0</v>
      </c>
      <c r="N53" s="71">
        <f t="shared" si="4"/>
        <v>0</v>
      </c>
      <c r="O53" s="69"/>
      <c r="P53" s="69"/>
      <c r="Q53" s="71">
        <f t="shared" si="5"/>
        <v>0</v>
      </c>
      <c r="R53" s="75">
        <f t="shared" si="6"/>
        <v>0</v>
      </c>
      <c r="S53" s="71">
        <f t="shared" si="7"/>
        <v>0</v>
      </c>
      <c r="T53" s="73">
        <f t="shared" si="8"/>
        <v>0</v>
      </c>
    </row>
    <row r="54" spans="1:20" ht="27.75" thickBot="1">
      <c r="A54" s="67">
        <v>50</v>
      </c>
      <c r="B54" s="68"/>
      <c r="C54" s="68"/>
      <c r="D54" s="69">
        <v>370423</v>
      </c>
      <c r="E54" s="69">
        <f t="shared" si="0"/>
        <v>0</v>
      </c>
      <c r="F54" s="70"/>
      <c r="G54" s="71">
        <f t="shared" si="1"/>
        <v>0</v>
      </c>
      <c r="H54" s="71">
        <v>0</v>
      </c>
      <c r="I54" s="72"/>
      <c r="J54" s="71">
        <v>0</v>
      </c>
      <c r="K54" s="71">
        <v>0</v>
      </c>
      <c r="L54" s="71">
        <f t="shared" si="2"/>
        <v>0</v>
      </c>
      <c r="M54" s="71">
        <f t="shared" si="3"/>
        <v>0</v>
      </c>
      <c r="N54" s="71">
        <f t="shared" si="4"/>
        <v>0</v>
      </c>
      <c r="O54" s="69"/>
      <c r="P54" s="69"/>
      <c r="Q54" s="71">
        <f t="shared" si="5"/>
        <v>0</v>
      </c>
      <c r="R54" s="75">
        <f t="shared" si="6"/>
        <v>0</v>
      </c>
      <c r="S54" s="71">
        <f t="shared" si="7"/>
        <v>0</v>
      </c>
      <c r="T54" s="73">
        <f t="shared" si="8"/>
        <v>0</v>
      </c>
    </row>
    <row r="55" spans="1:20" s="2" customFormat="1" ht="27.75" thickBot="1">
      <c r="A55" s="117" t="s">
        <v>125</v>
      </c>
      <c r="B55" s="118"/>
      <c r="C55" s="119">
        <f>SUM(C5:C54)</f>
        <v>29</v>
      </c>
      <c r="D55" s="120">
        <f>SUM(D5:D54)</f>
        <v>18750727</v>
      </c>
      <c r="E55" s="116">
        <f>SUM(E5:E54)</f>
        <v>17400000</v>
      </c>
      <c r="F55" s="116">
        <f t="shared" ref="F55:T55" si="9">SUM(F5:F54)</f>
        <v>15</v>
      </c>
      <c r="G55" s="116">
        <f t="shared" si="9"/>
        <v>1718181.8181818181</v>
      </c>
      <c r="H55" s="116">
        <f t="shared" si="9"/>
        <v>400000</v>
      </c>
      <c r="I55" s="116">
        <f t="shared" si="9"/>
        <v>2</v>
      </c>
      <c r="J55" s="116">
        <f t="shared" si="9"/>
        <v>2222538</v>
      </c>
      <c r="K55" s="116">
        <f t="shared" si="9"/>
        <v>1100000</v>
      </c>
      <c r="L55" s="116">
        <f t="shared" si="9"/>
        <v>22840719.81818182</v>
      </c>
      <c r="M55" s="116">
        <f t="shared" si="9"/>
        <v>20618181.818181816</v>
      </c>
      <c r="N55" s="116">
        <f t="shared" si="9"/>
        <v>22840719.81818182</v>
      </c>
      <c r="O55" s="116">
        <f t="shared" si="9"/>
        <v>2000000</v>
      </c>
      <c r="P55" s="116">
        <f t="shared" si="9"/>
        <v>5000000</v>
      </c>
      <c r="Q55" s="116">
        <f t="shared" si="9"/>
        <v>1443272.7272727273</v>
      </c>
      <c r="R55" s="116">
        <f t="shared" si="9"/>
        <v>0</v>
      </c>
      <c r="S55" s="116">
        <f t="shared" si="9"/>
        <v>8443272.7272727266</v>
      </c>
      <c r="T55" s="116">
        <f t="shared" si="9"/>
        <v>14397447.090909094</v>
      </c>
    </row>
  </sheetData>
  <mergeCells count="3">
    <mergeCell ref="A1:T1"/>
    <mergeCell ref="A2:T2"/>
    <mergeCell ref="A55:B55"/>
  </mergeCells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6600"/>
  </sheetPr>
  <dimension ref="A1:Q53"/>
  <sheetViews>
    <sheetView rightToLeft="1" workbookViewId="0">
      <selection activeCell="B5" sqref="B5"/>
    </sheetView>
  </sheetViews>
  <sheetFormatPr defaultRowHeight="21.75"/>
  <cols>
    <col min="1" max="1" width="6" style="80" bestFit="1" customWidth="1"/>
    <col min="2" max="2" width="15.42578125" style="80" bestFit="1" customWidth="1"/>
    <col min="3" max="14" width="18.7109375" style="87" bestFit="1" customWidth="1"/>
    <col min="15" max="15" width="20" style="87" bestFit="1" customWidth="1"/>
    <col min="16" max="16384" width="9.140625" style="80"/>
  </cols>
  <sheetData>
    <row r="1" spans="1:17" ht="29.25" thickTop="1" thickBot="1">
      <c r="A1" s="77" t="s">
        <v>28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9"/>
    </row>
    <row r="2" spans="1:17" ht="25.5" thickTop="1" thickBot="1">
      <c r="A2" s="81" t="s">
        <v>107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9"/>
    </row>
    <row r="3" spans="1:17" ht="28.5" thickTop="1" thickBot="1">
      <c r="A3" s="82" t="s">
        <v>2</v>
      </c>
      <c r="B3" s="44" t="s">
        <v>29</v>
      </c>
      <c r="C3" s="45" t="s">
        <v>94</v>
      </c>
      <c r="D3" s="45" t="s">
        <v>95</v>
      </c>
      <c r="E3" s="45" t="s">
        <v>96</v>
      </c>
      <c r="F3" s="45" t="s">
        <v>97</v>
      </c>
      <c r="G3" s="45" t="s">
        <v>98</v>
      </c>
      <c r="H3" s="45" t="s">
        <v>99</v>
      </c>
      <c r="I3" s="45" t="s">
        <v>100</v>
      </c>
      <c r="J3" s="45" t="s">
        <v>101</v>
      </c>
      <c r="K3" s="45" t="s">
        <v>102</v>
      </c>
      <c r="L3" s="45" t="s">
        <v>103</v>
      </c>
      <c r="M3" s="45" t="s">
        <v>104</v>
      </c>
      <c r="N3" s="45" t="s">
        <v>105</v>
      </c>
      <c r="O3" s="45" t="s">
        <v>106</v>
      </c>
      <c r="P3" s="83"/>
      <c r="Q3" s="83"/>
    </row>
    <row r="4" spans="1:17" ht="27.75" thickBot="1">
      <c r="A4" s="84">
        <v>1</v>
      </c>
      <c r="B4" s="85">
        <f>[1]فروردین!B6</f>
        <v>0</v>
      </c>
      <c r="C4" s="86">
        <f>فروردین!T5</f>
        <v>15409375.109090911</v>
      </c>
      <c r="D4" s="86">
        <f>اردیبهشت!T5</f>
        <v>15409375.109090911</v>
      </c>
      <c r="E4" s="86">
        <f>خرداد!T5</f>
        <v>15409375.109090911</v>
      </c>
      <c r="F4" s="86">
        <f>تیر!T5</f>
        <v>15409375.109090911</v>
      </c>
      <c r="G4" s="86">
        <f>مرداد!T5</f>
        <v>15409375.109090911</v>
      </c>
      <c r="H4" s="86">
        <f>شهریور!T5</f>
        <v>15409375.109090911</v>
      </c>
      <c r="I4" s="86">
        <f>مهر!T5</f>
        <v>14911375.109090911</v>
      </c>
      <c r="J4" s="86">
        <f>آبان!T5</f>
        <v>14911375.109090911</v>
      </c>
      <c r="K4" s="86">
        <f>آذر!T5</f>
        <v>14911375.109090911</v>
      </c>
      <c r="L4" s="86">
        <f>دی!T5</f>
        <v>14911375.109090911</v>
      </c>
      <c r="M4" s="86">
        <f>بهمن!T5</f>
        <v>14911375.109090911</v>
      </c>
      <c r="N4" s="86">
        <f>اسفند!T5</f>
        <v>14397447.090909094</v>
      </c>
      <c r="O4" s="86">
        <f>SUM(C4:N4)</f>
        <v>181410573.29090914</v>
      </c>
      <c r="P4" s="83"/>
      <c r="Q4" s="83"/>
    </row>
    <row r="5" spans="1:17" ht="27.75" thickBot="1">
      <c r="A5" s="84">
        <v>2</v>
      </c>
      <c r="B5" s="85">
        <f>[1]فروردین!B7</f>
        <v>0</v>
      </c>
      <c r="C5" s="86">
        <f>فروردین!T6</f>
        <v>0</v>
      </c>
      <c r="D5" s="86">
        <f>اردیبهشت!T6</f>
        <v>0</v>
      </c>
      <c r="E5" s="86">
        <f>خرداد!T6</f>
        <v>0</v>
      </c>
      <c r="F5" s="86">
        <f>تیر!T6</f>
        <v>0</v>
      </c>
      <c r="G5" s="86">
        <f>مرداد!T6</f>
        <v>0</v>
      </c>
      <c r="H5" s="86">
        <f>شهریور!T6</f>
        <v>0</v>
      </c>
      <c r="I5" s="86">
        <f>مهر!T6</f>
        <v>0</v>
      </c>
      <c r="J5" s="86">
        <f>آبان!T6</f>
        <v>0</v>
      </c>
      <c r="K5" s="86">
        <f>آذر!T6</f>
        <v>0</v>
      </c>
      <c r="L5" s="86">
        <f>دی!T6</f>
        <v>0</v>
      </c>
      <c r="M5" s="86">
        <f>بهمن!T6</f>
        <v>0</v>
      </c>
      <c r="N5" s="86">
        <f>اسفند!T6</f>
        <v>0</v>
      </c>
      <c r="O5" s="86">
        <f t="shared" ref="O5:O53" si="0">SUM(C5:N5)</f>
        <v>0</v>
      </c>
      <c r="P5" s="83"/>
      <c r="Q5" s="83"/>
    </row>
    <row r="6" spans="1:17" ht="27.75" thickBot="1">
      <c r="A6" s="84">
        <v>3</v>
      </c>
      <c r="B6" s="85">
        <f>[1]فروردین!B8</f>
        <v>0</v>
      </c>
      <c r="C6" s="86">
        <f>فروردین!T7</f>
        <v>0</v>
      </c>
      <c r="D6" s="86">
        <f>اردیبهشت!T7</f>
        <v>0</v>
      </c>
      <c r="E6" s="86">
        <f>خرداد!T7</f>
        <v>0</v>
      </c>
      <c r="F6" s="86">
        <f>تیر!T7</f>
        <v>0</v>
      </c>
      <c r="G6" s="86">
        <f>مرداد!T7</f>
        <v>0</v>
      </c>
      <c r="H6" s="86">
        <f>شهریور!T7</f>
        <v>0</v>
      </c>
      <c r="I6" s="86">
        <f>مهر!T7</f>
        <v>0</v>
      </c>
      <c r="J6" s="86">
        <f>آبان!T7</f>
        <v>0</v>
      </c>
      <c r="K6" s="86">
        <f>آذر!T7</f>
        <v>0</v>
      </c>
      <c r="L6" s="86">
        <f>دی!T7</f>
        <v>0</v>
      </c>
      <c r="M6" s="86">
        <f>بهمن!T7</f>
        <v>0</v>
      </c>
      <c r="N6" s="86">
        <f>اسفند!T7</f>
        <v>0</v>
      </c>
      <c r="O6" s="86">
        <f t="shared" si="0"/>
        <v>0</v>
      </c>
      <c r="P6" s="83"/>
      <c r="Q6" s="83"/>
    </row>
    <row r="7" spans="1:17" ht="27.75" thickBot="1">
      <c r="A7" s="84">
        <v>4</v>
      </c>
      <c r="B7" s="85">
        <f>[1]فروردین!B9</f>
        <v>0</v>
      </c>
      <c r="C7" s="86">
        <f>فروردین!T8</f>
        <v>0</v>
      </c>
      <c r="D7" s="86">
        <f>اردیبهشت!T8</f>
        <v>0</v>
      </c>
      <c r="E7" s="86">
        <f>خرداد!T8</f>
        <v>0</v>
      </c>
      <c r="F7" s="86">
        <f>تیر!T8</f>
        <v>0</v>
      </c>
      <c r="G7" s="86">
        <f>مرداد!T8</f>
        <v>0</v>
      </c>
      <c r="H7" s="86">
        <f>شهریور!T8</f>
        <v>0</v>
      </c>
      <c r="I7" s="86">
        <f>مهر!T8</f>
        <v>0</v>
      </c>
      <c r="J7" s="86">
        <f>آبان!T8</f>
        <v>0</v>
      </c>
      <c r="K7" s="86">
        <f>آذر!T8</f>
        <v>0</v>
      </c>
      <c r="L7" s="86">
        <f>دی!T8</f>
        <v>0</v>
      </c>
      <c r="M7" s="86">
        <f>بهمن!T8</f>
        <v>0</v>
      </c>
      <c r="N7" s="86">
        <f>اسفند!T8</f>
        <v>0</v>
      </c>
      <c r="O7" s="86">
        <f t="shared" si="0"/>
        <v>0</v>
      </c>
      <c r="P7" s="83"/>
      <c r="Q7" s="83"/>
    </row>
    <row r="8" spans="1:17" ht="27.75" thickBot="1">
      <c r="A8" s="84">
        <v>5</v>
      </c>
      <c r="B8" s="85">
        <f>[1]فروردین!B10</f>
        <v>0</v>
      </c>
      <c r="C8" s="86">
        <f>فروردین!T9</f>
        <v>0</v>
      </c>
      <c r="D8" s="86">
        <f>اردیبهشت!T9</f>
        <v>0</v>
      </c>
      <c r="E8" s="86">
        <f>خرداد!T9</f>
        <v>0</v>
      </c>
      <c r="F8" s="86">
        <f>تیر!T9</f>
        <v>0</v>
      </c>
      <c r="G8" s="86">
        <f>مرداد!T9</f>
        <v>0</v>
      </c>
      <c r="H8" s="86">
        <f>شهریور!T9</f>
        <v>0</v>
      </c>
      <c r="I8" s="86">
        <f>مهر!T9</f>
        <v>0</v>
      </c>
      <c r="J8" s="86">
        <f>آبان!T9</f>
        <v>0</v>
      </c>
      <c r="K8" s="86">
        <f>آذر!T9</f>
        <v>0</v>
      </c>
      <c r="L8" s="86">
        <f>دی!T9</f>
        <v>0</v>
      </c>
      <c r="M8" s="86">
        <f>بهمن!T9</f>
        <v>0</v>
      </c>
      <c r="N8" s="86">
        <f>اسفند!T9</f>
        <v>0</v>
      </c>
      <c r="O8" s="86">
        <f t="shared" si="0"/>
        <v>0</v>
      </c>
      <c r="P8" s="83"/>
      <c r="Q8" s="83"/>
    </row>
    <row r="9" spans="1:17" ht="27.75" thickBot="1">
      <c r="A9" s="84">
        <v>6</v>
      </c>
      <c r="B9" s="85">
        <f>[1]فروردین!B11</f>
        <v>0</v>
      </c>
      <c r="C9" s="86">
        <f>فروردین!T10</f>
        <v>0</v>
      </c>
      <c r="D9" s="86">
        <f>اردیبهشت!T10</f>
        <v>0</v>
      </c>
      <c r="E9" s="86">
        <f>خرداد!T10</f>
        <v>0</v>
      </c>
      <c r="F9" s="86">
        <f>تیر!T10</f>
        <v>0</v>
      </c>
      <c r="G9" s="86">
        <f>مرداد!T10</f>
        <v>0</v>
      </c>
      <c r="H9" s="86">
        <f>شهریور!T10</f>
        <v>0</v>
      </c>
      <c r="I9" s="86">
        <f>مهر!T10</f>
        <v>0</v>
      </c>
      <c r="J9" s="86">
        <f>آبان!T10</f>
        <v>0</v>
      </c>
      <c r="K9" s="86">
        <f>آذر!T10</f>
        <v>0</v>
      </c>
      <c r="L9" s="86">
        <f>دی!T10</f>
        <v>0</v>
      </c>
      <c r="M9" s="86">
        <f>بهمن!T10</f>
        <v>0</v>
      </c>
      <c r="N9" s="86">
        <f>اسفند!T10</f>
        <v>0</v>
      </c>
      <c r="O9" s="86">
        <f t="shared" si="0"/>
        <v>0</v>
      </c>
      <c r="P9" s="83"/>
      <c r="Q9" s="83"/>
    </row>
    <row r="10" spans="1:17" ht="27.75" thickBot="1">
      <c r="A10" s="84">
        <v>7</v>
      </c>
      <c r="B10" s="85">
        <f>[1]فروردین!B12</f>
        <v>0</v>
      </c>
      <c r="C10" s="86">
        <f>فروردین!T11</f>
        <v>0</v>
      </c>
      <c r="D10" s="86">
        <f>اردیبهشت!T11</f>
        <v>0</v>
      </c>
      <c r="E10" s="86">
        <f>خرداد!T11</f>
        <v>0</v>
      </c>
      <c r="F10" s="86">
        <f>تیر!T11</f>
        <v>0</v>
      </c>
      <c r="G10" s="86">
        <f>مرداد!T11</f>
        <v>0</v>
      </c>
      <c r="H10" s="86">
        <f>شهریور!T11</f>
        <v>0</v>
      </c>
      <c r="I10" s="86">
        <f>مهر!T11</f>
        <v>0</v>
      </c>
      <c r="J10" s="86">
        <f>آبان!T11</f>
        <v>0</v>
      </c>
      <c r="K10" s="86">
        <f>آذر!T11</f>
        <v>0</v>
      </c>
      <c r="L10" s="86">
        <f>دی!T11</f>
        <v>0</v>
      </c>
      <c r="M10" s="86">
        <f>بهمن!T11</f>
        <v>0</v>
      </c>
      <c r="N10" s="86">
        <f>اسفند!T11</f>
        <v>0</v>
      </c>
      <c r="O10" s="86">
        <f t="shared" si="0"/>
        <v>0</v>
      </c>
      <c r="P10" s="83"/>
      <c r="Q10" s="83"/>
    </row>
    <row r="11" spans="1:17" ht="27.75" thickBot="1">
      <c r="A11" s="84">
        <v>8</v>
      </c>
      <c r="B11" s="85">
        <f>[1]فروردین!B13</f>
        <v>0</v>
      </c>
      <c r="C11" s="86">
        <f>فروردین!T12</f>
        <v>0</v>
      </c>
      <c r="D11" s="86">
        <f>اردیبهشت!T12</f>
        <v>0</v>
      </c>
      <c r="E11" s="86">
        <f>خرداد!T12</f>
        <v>0</v>
      </c>
      <c r="F11" s="86">
        <f>تیر!T12</f>
        <v>0</v>
      </c>
      <c r="G11" s="86">
        <f>مرداد!T12</f>
        <v>0</v>
      </c>
      <c r="H11" s="86">
        <f>شهریور!T12</f>
        <v>0</v>
      </c>
      <c r="I11" s="86">
        <f>مهر!T12</f>
        <v>0</v>
      </c>
      <c r="J11" s="86">
        <f>آبان!T12</f>
        <v>0</v>
      </c>
      <c r="K11" s="86">
        <f>آذر!T12</f>
        <v>0</v>
      </c>
      <c r="L11" s="86">
        <f>دی!T12</f>
        <v>0</v>
      </c>
      <c r="M11" s="86">
        <f>بهمن!T12</f>
        <v>0</v>
      </c>
      <c r="N11" s="86">
        <f>اسفند!T12</f>
        <v>0</v>
      </c>
      <c r="O11" s="86">
        <f t="shared" si="0"/>
        <v>0</v>
      </c>
      <c r="P11" s="83"/>
      <c r="Q11" s="83"/>
    </row>
    <row r="12" spans="1:17" ht="27.75" thickBot="1">
      <c r="A12" s="84">
        <v>9</v>
      </c>
      <c r="B12" s="85">
        <f>[1]فروردین!B14</f>
        <v>0</v>
      </c>
      <c r="C12" s="86">
        <f>فروردین!T13</f>
        <v>0</v>
      </c>
      <c r="D12" s="86">
        <f>اردیبهشت!T13</f>
        <v>0</v>
      </c>
      <c r="E12" s="86">
        <f>خرداد!T13</f>
        <v>0</v>
      </c>
      <c r="F12" s="86">
        <f>تیر!T13</f>
        <v>0</v>
      </c>
      <c r="G12" s="86">
        <f>مرداد!T13</f>
        <v>0</v>
      </c>
      <c r="H12" s="86">
        <f>شهریور!T13</f>
        <v>0</v>
      </c>
      <c r="I12" s="86">
        <f>مهر!T13</f>
        <v>0</v>
      </c>
      <c r="J12" s="86">
        <f>آبان!T13</f>
        <v>0</v>
      </c>
      <c r="K12" s="86">
        <f>آذر!T13</f>
        <v>0</v>
      </c>
      <c r="L12" s="86">
        <f>دی!T13</f>
        <v>0</v>
      </c>
      <c r="M12" s="86">
        <f>بهمن!T13</f>
        <v>0</v>
      </c>
      <c r="N12" s="86">
        <f>اسفند!T13</f>
        <v>0</v>
      </c>
      <c r="O12" s="86">
        <f t="shared" si="0"/>
        <v>0</v>
      </c>
      <c r="P12" s="83"/>
      <c r="Q12" s="83"/>
    </row>
    <row r="13" spans="1:17" ht="27.75" thickBot="1">
      <c r="A13" s="84">
        <v>10</v>
      </c>
      <c r="B13" s="85">
        <f>[1]فروردین!B15</f>
        <v>0</v>
      </c>
      <c r="C13" s="86">
        <f>فروردین!T14</f>
        <v>0</v>
      </c>
      <c r="D13" s="86">
        <f>اردیبهشت!T14</f>
        <v>0</v>
      </c>
      <c r="E13" s="86">
        <f>خرداد!T14</f>
        <v>0</v>
      </c>
      <c r="F13" s="86">
        <f>تیر!T14</f>
        <v>0</v>
      </c>
      <c r="G13" s="86">
        <f>مرداد!T14</f>
        <v>0</v>
      </c>
      <c r="H13" s="86">
        <f>شهریور!T14</f>
        <v>0</v>
      </c>
      <c r="I13" s="86">
        <f>مهر!T14</f>
        <v>0</v>
      </c>
      <c r="J13" s="86">
        <f>آبان!T14</f>
        <v>0</v>
      </c>
      <c r="K13" s="86">
        <f>آذر!T14</f>
        <v>0</v>
      </c>
      <c r="L13" s="86">
        <f>دی!T14</f>
        <v>0</v>
      </c>
      <c r="M13" s="86">
        <f>بهمن!T14</f>
        <v>0</v>
      </c>
      <c r="N13" s="86">
        <f>اسفند!T14</f>
        <v>0</v>
      </c>
      <c r="O13" s="86">
        <f t="shared" si="0"/>
        <v>0</v>
      </c>
      <c r="P13" s="83"/>
      <c r="Q13" s="83"/>
    </row>
    <row r="14" spans="1:17" ht="27.75" thickBot="1">
      <c r="A14" s="84">
        <v>11</v>
      </c>
      <c r="B14" s="85">
        <f>[1]فروردین!B16</f>
        <v>0</v>
      </c>
      <c r="C14" s="86">
        <f>فروردین!T15</f>
        <v>0</v>
      </c>
      <c r="D14" s="86">
        <f>اردیبهشت!T15</f>
        <v>0</v>
      </c>
      <c r="E14" s="86">
        <f>خرداد!T15</f>
        <v>0</v>
      </c>
      <c r="F14" s="86">
        <f>تیر!T15</f>
        <v>0</v>
      </c>
      <c r="G14" s="86">
        <f>مرداد!T15</f>
        <v>0</v>
      </c>
      <c r="H14" s="86">
        <f>شهریور!T15</f>
        <v>0</v>
      </c>
      <c r="I14" s="86">
        <f>مهر!T15</f>
        <v>0</v>
      </c>
      <c r="J14" s="86">
        <f>آبان!T15</f>
        <v>0</v>
      </c>
      <c r="K14" s="86">
        <f>آذر!T15</f>
        <v>0</v>
      </c>
      <c r="L14" s="86">
        <f>دی!T15</f>
        <v>0</v>
      </c>
      <c r="M14" s="86">
        <f>بهمن!T15</f>
        <v>0</v>
      </c>
      <c r="N14" s="86">
        <f>اسفند!T15</f>
        <v>0</v>
      </c>
      <c r="O14" s="86">
        <f t="shared" si="0"/>
        <v>0</v>
      </c>
      <c r="P14" s="83"/>
      <c r="Q14" s="83"/>
    </row>
    <row r="15" spans="1:17" ht="27.75" thickBot="1">
      <c r="A15" s="84">
        <v>12</v>
      </c>
      <c r="B15" s="85">
        <f>[1]فروردین!B17</f>
        <v>0</v>
      </c>
      <c r="C15" s="86">
        <f>فروردین!T16</f>
        <v>0</v>
      </c>
      <c r="D15" s="86">
        <f>اردیبهشت!T16</f>
        <v>0</v>
      </c>
      <c r="E15" s="86">
        <f>خرداد!T16</f>
        <v>0</v>
      </c>
      <c r="F15" s="86">
        <f>تیر!T16</f>
        <v>0</v>
      </c>
      <c r="G15" s="86">
        <f>مرداد!T16</f>
        <v>0</v>
      </c>
      <c r="H15" s="86">
        <f>شهریور!T16</f>
        <v>0</v>
      </c>
      <c r="I15" s="86">
        <f>مهر!T16</f>
        <v>0</v>
      </c>
      <c r="J15" s="86">
        <f>آبان!T16</f>
        <v>0</v>
      </c>
      <c r="K15" s="86">
        <f>آذر!T16</f>
        <v>0</v>
      </c>
      <c r="L15" s="86">
        <f>دی!T16</f>
        <v>0</v>
      </c>
      <c r="M15" s="86">
        <f>بهمن!T16</f>
        <v>0</v>
      </c>
      <c r="N15" s="86">
        <f>اسفند!T16</f>
        <v>0</v>
      </c>
      <c r="O15" s="86">
        <f t="shared" si="0"/>
        <v>0</v>
      </c>
      <c r="P15" s="83"/>
      <c r="Q15" s="83"/>
    </row>
    <row r="16" spans="1:17" ht="27.75" thickBot="1">
      <c r="A16" s="84">
        <v>13</v>
      </c>
      <c r="B16" s="85">
        <f>[1]فروردین!B18</f>
        <v>0</v>
      </c>
      <c r="C16" s="86">
        <f>فروردین!T17</f>
        <v>0</v>
      </c>
      <c r="D16" s="86">
        <f>اردیبهشت!T17</f>
        <v>0</v>
      </c>
      <c r="E16" s="86">
        <f>خرداد!T17</f>
        <v>0</v>
      </c>
      <c r="F16" s="86">
        <f>تیر!T17</f>
        <v>0</v>
      </c>
      <c r="G16" s="86">
        <f>مرداد!T17</f>
        <v>0</v>
      </c>
      <c r="H16" s="86">
        <f>شهریور!T17</f>
        <v>0</v>
      </c>
      <c r="I16" s="86">
        <f>مهر!T17</f>
        <v>0</v>
      </c>
      <c r="J16" s="86">
        <f>آبان!T17</f>
        <v>0</v>
      </c>
      <c r="K16" s="86">
        <f>آذر!T17</f>
        <v>0</v>
      </c>
      <c r="L16" s="86">
        <f>دی!T17</f>
        <v>0</v>
      </c>
      <c r="M16" s="86">
        <f>بهمن!T17</f>
        <v>0</v>
      </c>
      <c r="N16" s="86">
        <f>اسفند!T17</f>
        <v>0</v>
      </c>
      <c r="O16" s="86">
        <f t="shared" si="0"/>
        <v>0</v>
      </c>
      <c r="P16" s="83"/>
      <c r="Q16" s="83"/>
    </row>
    <row r="17" spans="1:17" ht="27.75" thickBot="1">
      <c r="A17" s="84">
        <v>14</v>
      </c>
      <c r="B17" s="85">
        <f>[1]فروردین!B19</f>
        <v>0</v>
      </c>
      <c r="C17" s="86">
        <f>فروردین!T18</f>
        <v>0</v>
      </c>
      <c r="D17" s="86">
        <f>اردیبهشت!T18</f>
        <v>0</v>
      </c>
      <c r="E17" s="86">
        <f>خرداد!T18</f>
        <v>0</v>
      </c>
      <c r="F17" s="86">
        <f>تیر!T18</f>
        <v>0</v>
      </c>
      <c r="G17" s="86">
        <f>مرداد!T18</f>
        <v>0</v>
      </c>
      <c r="H17" s="86">
        <f>شهریور!T18</f>
        <v>0</v>
      </c>
      <c r="I17" s="86">
        <f>مهر!T18</f>
        <v>0</v>
      </c>
      <c r="J17" s="86">
        <f>آبان!T18</f>
        <v>0</v>
      </c>
      <c r="K17" s="86">
        <f>آذر!T18</f>
        <v>0</v>
      </c>
      <c r="L17" s="86">
        <f>دی!T18</f>
        <v>0</v>
      </c>
      <c r="M17" s="86">
        <f>بهمن!T18</f>
        <v>0</v>
      </c>
      <c r="N17" s="86">
        <f>اسفند!T18</f>
        <v>0</v>
      </c>
      <c r="O17" s="86">
        <f t="shared" si="0"/>
        <v>0</v>
      </c>
      <c r="P17" s="83"/>
      <c r="Q17" s="83"/>
    </row>
    <row r="18" spans="1:17" ht="27.75" thickBot="1">
      <c r="A18" s="84">
        <v>15</v>
      </c>
      <c r="B18" s="85">
        <f>[1]فروردین!B20</f>
        <v>0</v>
      </c>
      <c r="C18" s="86">
        <f>فروردین!T19</f>
        <v>0</v>
      </c>
      <c r="D18" s="86">
        <f>اردیبهشت!T19</f>
        <v>0</v>
      </c>
      <c r="E18" s="86">
        <f>خرداد!T19</f>
        <v>0</v>
      </c>
      <c r="F18" s="86">
        <f>تیر!T19</f>
        <v>0</v>
      </c>
      <c r="G18" s="86">
        <f>مرداد!T19</f>
        <v>0</v>
      </c>
      <c r="H18" s="86">
        <f>شهریور!T19</f>
        <v>0</v>
      </c>
      <c r="I18" s="86">
        <f>مهر!T19</f>
        <v>0</v>
      </c>
      <c r="J18" s="86">
        <f>آبان!T19</f>
        <v>0</v>
      </c>
      <c r="K18" s="86">
        <f>آذر!T19</f>
        <v>0</v>
      </c>
      <c r="L18" s="86">
        <f>دی!T19</f>
        <v>0</v>
      </c>
      <c r="M18" s="86">
        <f>بهمن!T19</f>
        <v>0</v>
      </c>
      <c r="N18" s="86">
        <f>اسفند!T19</f>
        <v>0</v>
      </c>
      <c r="O18" s="86">
        <f t="shared" si="0"/>
        <v>0</v>
      </c>
      <c r="P18" s="83"/>
      <c r="Q18" s="83"/>
    </row>
    <row r="19" spans="1:17" ht="27.75" thickBot="1">
      <c r="A19" s="84">
        <v>16</v>
      </c>
      <c r="B19" s="85">
        <f>[1]فروردین!B21</f>
        <v>0</v>
      </c>
      <c r="C19" s="86">
        <f>فروردین!T20</f>
        <v>0</v>
      </c>
      <c r="D19" s="86">
        <f>اردیبهشت!T20</f>
        <v>0</v>
      </c>
      <c r="E19" s="86">
        <f>خرداد!T20</f>
        <v>0</v>
      </c>
      <c r="F19" s="86">
        <f>تیر!T20</f>
        <v>0</v>
      </c>
      <c r="G19" s="86">
        <f>مرداد!T20</f>
        <v>0</v>
      </c>
      <c r="H19" s="86">
        <f>شهریور!T20</f>
        <v>0</v>
      </c>
      <c r="I19" s="86">
        <f>مهر!T20</f>
        <v>0</v>
      </c>
      <c r="J19" s="86">
        <f>آبان!T20</f>
        <v>0</v>
      </c>
      <c r="K19" s="86">
        <f>آذر!T20</f>
        <v>0</v>
      </c>
      <c r="L19" s="86">
        <f>دی!T20</f>
        <v>0</v>
      </c>
      <c r="M19" s="86">
        <f>بهمن!T20</f>
        <v>0</v>
      </c>
      <c r="N19" s="86">
        <f>اسفند!T20</f>
        <v>0</v>
      </c>
      <c r="O19" s="86">
        <f t="shared" si="0"/>
        <v>0</v>
      </c>
      <c r="P19" s="83"/>
      <c r="Q19" s="83"/>
    </row>
    <row r="20" spans="1:17" ht="27.75" thickBot="1">
      <c r="A20" s="84">
        <v>17</v>
      </c>
      <c r="B20" s="85">
        <f>[1]فروردین!B22</f>
        <v>0</v>
      </c>
      <c r="C20" s="86">
        <f>فروردین!T21</f>
        <v>0</v>
      </c>
      <c r="D20" s="86">
        <f>اردیبهشت!T21</f>
        <v>0</v>
      </c>
      <c r="E20" s="86">
        <f>خرداد!T21</f>
        <v>0</v>
      </c>
      <c r="F20" s="86">
        <f>تیر!T21</f>
        <v>0</v>
      </c>
      <c r="G20" s="86">
        <f>مرداد!T21</f>
        <v>0</v>
      </c>
      <c r="H20" s="86">
        <f>شهریور!T21</f>
        <v>0</v>
      </c>
      <c r="I20" s="86">
        <f>مهر!T21</f>
        <v>0</v>
      </c>
      <c r="J20" s="86">
        <f>آبان!T21</f>
        <v>0</v>
      </c>
      <c r="K20" s="86">
        <f>آذر!T21</f>
        <v>0</v>
      </c>
      <c r="L20" s="86">
        <f>دی!T21</f>
        <v>0</v>
      </c>
      <c r="M20" s="86">
        <f>بهمن!T21</f>
        <v>0</v>
      </c>
      <c r="N20" s="86">
        <f>اسفند!T21</f>
        <v>0</v>
      </c>
      <c r="O20" s="86">
        <f t="shared" si="0"/>
        <v>0</v>
      </c>
      <c r="P20" s="83"/>
      <c r="Q20" s="83"/>
    </row>
    <row r="21" spans="1:17" ht="27.75" thickBot="1">
      <c r="A21" s="84">
        <v>18</v>
      </c>
      <c r="B21" s="85">
        <f>[1]فروردین!B23</f>
        <v>0</v>
      </c>
      <c r="C21" s="86">
        <f>فروردین!T22</f>
        <v>0</v>
      </c>
      <c r="D21" s="86">
        <f>اردیبهشت!T22</f>
        <v>0</v>
      </c>
      <c r="E21" s="86">
        <f>خرداد!T22</f>
        <v>0</v>
      </c>
      <c r="F21" s="86">
        <f>تیر!T22</f>
        <v>0</v>
      </c>
      <c r="G21" s="86">
        <f>مرداد!T22</f>
        <v>0</v>
      </c>
      <c r="H21" s="86">
        <f>شهریور!T22</f>
        <v>0</v>
      </c>
      <c r="I21" s="86">
        <f>مهر!T22</f>
        <v>0</v>
      </c>
      <c r="J21" s="86">
        <f>آبان!T22</f>
        <v>0</v>
      </c>
      <c r="K21" s="86">
        <f>آذر!T22</f>
        <v>0</v>
      </c>
      <c r="L21" s="86">
        <f>دی!T22</f>
        <v>0</v>
      </c>
      <c r="M21" s="86">
        <f>بهمن!T22</f>
        <v>0</v>
      </c>
      <c r="N21" s="86">
        <f>اسفند!T22</f>
        <v>0</v>
      </c>
      <c r="O21" s="86">
        <f t="shared" si="0"/>
        <v>0</v>
      </c>
      <c r="P21" s="83"/>
      <c r="Q21" s="83"/>
    </row>
    <row r="22" spans="1:17" ht="27.75" thickBot="1">
      <c r="A22" s="84">
        <v>19</v>
      </c>
      <c r="B22" s="85">
        <f>[1]فروردین!B24</f>
        <v>0</v>
      </c>
      <c r="C22" s="86">
        <f>فروردین!T23</f>
        <v>0</v>
      </c>
      <c r="D22" s="86">
        <f>اردیبهشت!T23</f>
        <v>0</v>
      </c>
      <c r="E22" s="86">
        <f>خرداد!T23</f>
        <v>0</v>
      </c>
      <c r="F22" s="86">
        <f>تیر!T23</f>
        <v>0</v>
      </c>
      <c r="G22" s="86">
        <f>مرداد!T23</f>
        <v>0</v>
      </c>
      <c r="H22" s="86">
        <f>شهریور!T23</f>
        <v>0</v>
      </c>
      <c r="I22" s="86">
        <f>مهر!T23</f>
        <v>0</v>
      </c>
      <c r="J22" s="86">
        <f>آبان!T23</f>
        <v>0</v>
      </c>
      <c r="K22" s="86">
        <f>آذر!T23</f>
        <v>0</v>
      </c>
      <c r="L22" s="86">
        <f>دی!T23</f>
        <v>0</v>
      </c>
      <c r="M22" s="86">
        <f>بهمن!T23</f>
        <v>0</v>
      </c>
      <c r="N22" s="86">
        <f>اسفند!T23</f>
        <v>0</v>
      </c>
      <c r="O22" s="86">
        <f t="shared" si="0"/>
        <v>0</v>
      </c>
      <c r="P22" s="83"/>
      <c r="Q22" s="83"/>
    </row>
    <row r="23" spans="1:17" ht="27.75" thickBot="1">
      <c r="A23" s="84">
        <v>20</v>
      </c>
      <c r="B23" s="85">
        <f>[1]فروردین!B25</f>
        <v>0</v>
      </c>
      <c r="C23" s="86">
        <f>فروردین!T24</f>
        <v>0</v>
      </c>
      <c r="D23" s="86">
        <f>اردیبهشت!T24</f>
        <v>0</v>
      </c>
      <c r="E23" s="86">
        <f>خرداد!T24</f>
        <v>0</v>
      </c>
      <c r="F23" s="86">
        <f>تیر!T24</f>
        <v>0</v>
      </c>
      <c r="G23" s="86">
        <f>مرداد!T24</f>
        <v>0</v>
      </c>
      <c r="H23" s="86">
        <f>شهریور!T24</f>
        <v>0</v>
      </c>
      <c r="I23" s="86">
        <f>مهر!T24</f>
        <v>0</v>
      </c>
      <c r="J23" s="86">
        <f>آبان!T24</f>
        <v>0</v>
      </c>
      <c r="K23" s="86">
        <f>آذر!T24</f>
        <v>0</v>
      </c>
      <c r="L23" s="86">
        <f>دی!T24</f>
        <v>0</v>
      </c>
      <c r="M23" s="86">
        <f>بهمن!T24</f>
        <v>0</v>
      </c>
      <c r="N23" s="86">
        <f>اسفند!T24</f>
        <v>0</v>
      </c>
      <c r="O23" s="86">
        <f t="shared" si="0"/>
        <v>0</v>
      </c>
      <c r="P23" s="83"/>
      <c r="Q23" s="83"/>
    </row>
    <row r="24" spans="1:17" ht="27.75" thickBot="1">
      <c r="A24" s="84">
        <v>21</v>
      </c>
      <c r="B24" s="85">
        <f>[1]فروردین!B26</f>
        <v>0</v>
      </c>
      <c r="C24" s="86">
        <f>فروردین!T25</f>
        <v>0</v>
      </c>
      <c r="D24" s="86">
        <f>اردیبهشت!T25</f>
        <v>0</v>
      </c>
      <c r="E24" s="86">
        <f>خرداد!T25</f>
        <v>0</v>
      </c>
      <c r="F24" s="86">
        <f>تیر!T25</f>
        <v>0</v>
      </c>
      <c r="G24" s="86">
        <f>مرداد!T25</f>
        <v>0</v>
      </c>
      <c r="H24" s="86">
        <f>شهریور!T25</f>
        <v>0</v>
      </c>
      <c r="I24" s="86">
        <f>مهر!T25</f>
        <v>0</v>
      </c>
      <c r="J24" s="86">
        <f>آبان!T25</f>
        <v>0</v>
      </c>
      <c r="K24" s="86">
        <f>آذر!T25</f>
        <v>0</v>
      </c>
      <c r="L24" s="86">
        <f>دی!T25</f>
        <v>0</v>
      </c>
      <c r="M24" s="86">
        <f>بهمن!T25</f>
        <v>0</v>
      </c>
      <c r="N24" s="86">
        <f>اسفند!T25</f>
        <v>0</v>
      </c>
      <c r="O24" s="86">
        <f t="shared" si="0"/>
        <v>0</v>
      </c>
      <c r="P24" s="83"/>
      <c r="Q24" s="83"/>
    </row>
    <row r="25" spans="1:17" ht="27.75" thickBot="1">
      <c r="A25" s="84">
        <v>22</v>
      </c>
      <c r="B25" s="85">
        <f>[1]فروردین!B27</f>
        <v>0</v>
      </c>
      <c r="C25" s="86">
        <f>فروردین!T26</f>
        <v>0</v>
      </c>
      <c r="D25" s="86">
        <f>اردیبهشت!T26</f>
        <v>0</v>
      </c>
      <c r="E25" s="86">
        <f>خرداد!T26</f>
        <v>0</v>
      </c>
      <c r="F25" s="86">
        <f>تیر!T26</f>
        <v>0</v>
      </c>
      <c r="G25" s="86">
        <f>مرداد!T26</f>
        <v>0</v>
      </c>
      <c r="H25" s="86">
        <f>شهریور!T26</f>
        <v>0</v>
      </c>
      <c r="I25" s="86">
        <f>مهر!T26</f>
        <v>0</v>
      </c>
      <c r="J25" s="86">
        <f>آبان!T26</f>
        <v>0</v>
      </c>
      <c r="K25" s="86">
        <f>آذر!T26</f>
        <v>0</v>
      </c>
      <c r="L25" s="86">
        <f>دی!T26</f>
        <v>0</v>
      </c>
      <c r="M25" s="86">
        <f>بهمن!T26</f>
        <v>0</v>
      </c>
      <c r="N25" s="86">
        <f>اسفند!T26</f>
        <v>0</v>
      </c>
      <c r="O25" s="86">
        <f t="shared" si="0"/>
        <v>0</v>
      </c>
      <c r="P25" s="83"/>
      <c r="Q25" s="83"/>
    </row>
    <row r="26" spans="1:17" ht="27.75" thickBot="1">
      <c r="A26" s="84">
        <v>23</v>
      </c>
      <c r="B26" s="85">
        <f>[1]فروردین!B28</f>
        <v>0</v>
      </c>
      <c r="C26" s="86">
        <f>فروردین!T27</f>
        <v>0</v>
      </c>
      <c r="D26" s="86">
        <f>اردیبهشت!T27</f>
        <v>0</v>
      </c>
      <c r="E26" s="86">
        <f>خرداد!T27</f>
        <v>0</v>
      </c>
      <c r="F26" s="86">
        <f>تیر!T27</f>
        <v>0</v>
      </c>
      <c r="G26" s="86">
        <f>مرداد!T27</f>
        <v>0</v>
      </c>
      <c r="H26" s="86">
        <f>شهریور!T27</f>
        <v>0</v>
      </c>
      <c r="I26" s="86">
        <f>مهر!T27</f>
        <v>0</v>
      </c>
      <c r="J26" s="86">
        <f>آبان!T27</f>
        <v>0</v>
      </c>
      <c r="K26" s="86">
        <f>آذر!T27</f>
        <v>0</v>
      </c>
      <c r="L26" s="86">
        <f>دی!T27</f>
        <v>0</v>
      </c>
      <c r="M26" s="86">
        <f>بهمن!T27</f>
        <v>0</v>
      </c>
      <c r="N26" s="86">
        <f>اسفند!T27</f>
        <v>0</v>
      </c>
      <c r="O26" s="86">
        <f t="shared" si="0"/>
        <v>0</v>
      </c>
      <c r="P26" s="83"/>
      <c r="Q26" s="83"/>
    </row>
    <row r="27" spans="1:17" ht="27.75" thickBot="1">
      <c r="A27" s="84">
        <v>24</v>
      </c>
      <c r="B27" s="85">
        <f>[1]فروردین!B29</f>
        <v>0</v>
      </c>
      <c r="C27" s="86">
        <f>فروردین!T28</f>
        <v>0</v>
      </c>
      <c r="D27" s="86">
        <f>اردیبهشت!T28</f>
        <v>0</v>
      </c>
      <c r="E27" s="86">
        <f>خرداد!T28</f>
        <v>0</v>
      </c>
      <c r="F27" s="86">
        <f>تیر!T28</f>
        <v>0</v>
      </c>
      <c r="G27" s="86">
        <f>مرداد!T28</f>
        <v>0</v>
      </c>
      <c r="H27" s="86">
        <f>شهریور!T28</f>
        <v>0</v>
      </c>
      <c r="I27" s="86">
        <f>مهر!T28</f>
        <v>0</v>
      </c>
      <c r="J27" s="86">
        <f>آبان!T28</f>
        <v>0</v>
      </c>
      <c r="K27" s="86">
        <f>آذر!T28</f>
        <v>0</v>
      </c>
      <c r="L27" s="86">
        <f>دی!T28</f>
        <v>0</v>
      </c>
      <c r="M27" s="86">
        <f>بهمن!T28</f>
        <v>0</v>
      </c>
      <c r="N27" s="86">
        <f>اسفند!T28</f>
        <v>0</v>
      </c>
      <c r="O27" s="86">
        <f t="shared" si="0"/>
        <v>0</v>
      </c>
      <c r="P27" s="83"/>
      <c r="Q27" s="83"/>
    </row>
    <row r="28" spans="1:17" ht="27.75" thickBot="1">
      <c r="A28" s="84">
        <v>25</v>
      </c>
      <c r="B28" s="85">
        <f>[1]فروردین!B30</f>
        <v>0</v>
      </c>
      <c r="C28" s="86">
        <f>فروردین!T29</f>
        <v>0</v>
      </c>
      <c r="D28" s="86">
        <f>اردیبهشت!T29</f>
        <v>0</v>
      </c>
      <c r="E28" s="86">
        <f>خرداد!T29</f>
        <v>0</v>
      </c>
      <c r="F28" s="86">
        <f>تیر!T29</f>
        <v>0</v>
      </c>
      <c r="G28" s="86">
        <f>مرداد!T29</f>
        <v>0</v>
      </c>
      <c r="H28" s="86">
        <f>شهریور!T29</f>
        <v>0</v>
      </c>
      <c r="I28" s="86">
        <f>مهر!T29</f>
        <v>0</v>
      </c>
      <c r="J28" s="86">
        <f>آبان!T29</f>
        <v>0</v>
      </c>
      <c r="K28" s="86">
        <f>آذر!T29</f>
        <v>0</v>
      </c>
      <c r="L28" s="86">
        <f>دی!T29</f>
        <v>0</v>
      </c>
      <c r="M28" s="86">
        <f>بهمن!T29</f>
        <v>0</v>
      </c>
      <c r="N28" s="86">
        <f>اسفند!T29</f>
        <v>0</v>
      </c>
      <c r="O28" s="86">
        <f t="shared" si="0"/>
        <v>0</v>
      </c>
      <c r="P28" s="83"/>
      <c r="Q28" s="83"/>
    </row>
    <row r="29" spans="1:17" ht="27.75" thickBot="1">
      <c r="A29" s="84">
        <v>26</v>
      </c>
      <c r="B29" s="85">
        <f>[1]فروردین!B31</f>
        <v>0</v>
      </c>
      <c r="C29" s="86">
        <f>فروردین!T30</f>
        <v>0</v>
      </c>
      <c r="D29" s="86">
        <f>اردیبهشت!T30</f>
        <v>0</v>
      </c>
      <c r="E29" s="86">
        <f>خرداد!T30</f>
        <v>0</v>
      </c>
      <c r="F29" s="86">
        <f>تیر!T30</f>
        <v>0</v>
      </c>
      <c r="G29" s="86">
        <f>مرداد!T30</f>
        <v>0</v>
      </c>
      <c r="H29" s="86">
        <f>شهریور!T30</f>
        <v>0</v>
      </c>
      <c r="I29" s="86">
        <f>مهر!T30</f>
        <v>0</v>
      </c>
      <c r="J29" s="86">
        <f>آبان!T30</f>
        <v>0</v>
      </c>
      <c r="K29" s="86">
        <f>آذر!T30</f>
        <v>0</v>
      </c>
      <c r="L29" s="86">
        <f>دی!T30</f>
        <v>0</v>
      </c>
      <c r="M29" s="86">
        <f>بهمن!T30</f>
        <v>0</v>
      </c>
      <c r="N29" s="86">
        <f>اسفند!T30</f>
        <v>0</v>
      </c>
      <c r="O29" s="86">
        <f t="shared" si="0"/>
        <v>0</v>
      </c>
      <c r="P29" s="83"/>
      <c r="Q29" s="83"/>
    </row>
    <row r="30" spans="1:17" ht="27.75" thickBot="1">
      <c r="A30" s="84">
        <v>27</v>
      </c>
      <c r="B30" s="85">
        <f>[1]فروردین!B32</f>
        <v>0</v>
      </c>
      <c r="C30" s="86">
        <f>فروردین!T31</f>
        <v>0</v>
      </c>
      <c r="D30" s="86">
        <f>اردیبهشت!T31</f>
        <v>0</v>
      </c>
      <c r="E30" s="86">
        <f>خرداد!T31</f>
        <v>0</v>
      </c>
      <c r="F30" s="86">
        <f>تیر!T31</f>
        <v>0</v>
      </c>
      <c r="G30" s="86">
        <f>مرداد!T31</f>
        <v>0</v>
      </c>
      <c r="H30" s="86">
        <f>شهریور!T31</f>
        <v>0</v>
      </c>
      <c r="I30" s="86">
        <f>مهر!T31</f>
        <v>0</v>
      </c>
      <c r="J30" s="86">
        <f>آبان!T31</f>
        <v>0</v>
      </c>
      <c r="K30" s="86">
        <f>آذر!T31</f>
        <v>0</v>
      </c>
      <c r="L30" s="86">
        <f>دی!T31</f>
        <v>0</v>
      </c>
      <c r="M30" s="86">
        <f>بهمن!T31</f>
        <v>0</v>
      </c>
      <c r="N30" s="86">
        <f>اسفند!T31</f>
        <v>0</v>
      </c>
      <c r="O30" s="86">
        <f t="shared" si="0"/>
        <v>0</v>
      </c>
      <c r="P30" s="83"/>
      <c r="Q30" s="83"/>
    </row>
    <row r="31" spans="1:17" ht="27.75" thickBot="1">
      <c r="A31" s="84">
        <v>28</v>
      </c>
      <c r="B31" s="85">
        <f>[1]فروردین!B33</f>
        <v>0</v>
      </c>
      <c r="C31" s="86">
        <f>فروردین!T32</f>
        <v>0</v>
      </c>
      <c r="D31" s="86">
        <f>اردیبهشت!T32</f>
        <v>0</v>
      </c>
      <c r="E31" s="86">
        <f>خرداد!T32</f>
        <v>0</v>
      </c>
      <c r="F31" s="86">
        <f>تیر!T32</f>
        <v>0</v>
      </c>
      <c r="G31" s="86">
        <f>مرداد!T32</f>
        <v>0</v>
      </c>
      <c r="H31" s="86">
        <f>شهریور!T32</f>
        <v>0</v>
      </c>
      <c r="I31" s="86">
        <f>مهر!T32</f>
        <v>0</v>
      </c>
      <c r="J31" s="86">
        <f>آبان!T32</f>
        <v>0</v>
      </c>
      <c r="K31" s="86">
        <f>آذر!T32</f>
        <v>0</v>
      </c>
      <c r="L31" s="86">
        <f>دی!T32</f>
        <v>0</v>
      </c>
      <c r="M31" s="86">
        <f>بهمن!T32</f>
        <v>0</v>
      </c>
      <c r="N31" s="86">
        <f>اسفند!T32</f>
        <v>0</v>
      </c>
      <c r="O31" s="86">
        <f t="shared" si="0"/>
        <v>0</v>
      </c>
      <c r="P31" s="83"/>
      <c r="Q31" s="83"/>
    </row>
    <row r="32" spans="1:17" ht="27.75" thickBot="1">
      <c r="A32" s="84">
        <v>29</v>
      </c>
      <c r="B32" s="85">
        <f>[1]فروردین!B34</f>
        <v>0</v>
      </c>
      <c r="C32" s="86">
        <f>فروردین!T33</f>
        <v>0</v>
      </c>
      <c r="D32" s="86">
        <f>اردیبهشت!T33</f>
        <v>0</v>
      </c>
      <c r="E32" s="86">
        <f>خرداد!T33</f>
        <v>0</v>
      </c>
      <c r="F32" s="86">
        <f>تیر!T33</f>
        <v>0</v>
      </c>
      <c r="G32" s="86">
        <f>مرداد!T33</f>
        <v>0</v>
      </c>
      <c r="H32" s="86">
        <f>شهریور!T33</f>
        <v>0</v>
      </c>
      <c r="I32" s="86">
        <f>مهر!T33</f>
        <v>0</v>
      </c>
      <c r="J32" s="86">
        <f>آبان!T33</f>
        <v>0</v>
      </c>
      <c r="K32" s="86">
        <f>آذر!T33</f>
        <v>0</v>
      </c>
      <c r="L32" s="86">
        <f>دی!T33</f>
        <v>0</v>
      </c>
      <c r="M32" s="86">
        <f>بهمن!T33</f>
        <v>0</v>
      </c>
      <c r="N32" s="86">
        <f>اسفند!T33</f>
        <v>0</v>
      </c>
      <c r="O32" s="86">
        <f t="shared" si="0"/>
        <v>0</v>
      </c>
      <c r="P32" s="83"/>
      <c r="Q32" s="83"/>
    </row>
    <row r="33" spans="1:17" ht="27.75" thickBot="1">
      <c r="A33" s="84">
        <v>30</v>
      </c>
      <c r="B33" s="85">
        <f>[1]فروردین!B35</f>
        <v>0</v>
      </c>
      <c r="C33" s="86">
        <f>فروردین!T34</f>
        <v>0</v>
      </c>
      <c r="D33" s="86">
        <f>اردیبهشت!T34</f>
        <v>0</v>
      </c>
      <c r="E33" s="86">
        <f>خرداد!T34</f>
        <v>0</v>
      </c>
      <c r="F33" s="86">
        <f>تیر!T34</f>
        <v>0</v>
      </c>
      <c r="G33" s="86">
        <f>مرداد!T34</f>
        <v>0</v>
      </c>
      <c r="H33" s="86">
        <f>شهریور!T34</f>
        <v>0</v>
      </c>
      <c r="I33" s="86">
        <f>مهر!T34</f>
        <v>0</v>
      </c>
      <c r="J33" s="86">
        <f>آبان!T34</f>
        <v>0</v>
      </c>
      <c r="K33" s="86">
        <f>آذر!T34</f>
        <v>0</v>
      </c>
      <c r="L33" s="86">
        <f>دی!T34</f>
        <v>0</v>
      </c>
      <c r="M33" s="86">
        <f>بهمن!T34</f>
        <v>0</v>
      </c>
      <c r="N33" s="86">
        <f>اسفند!T34</f>
        <v>0</v>
      </c>
      <c r="O33" s="86">
        <f t="shared" si="0"/>
        <v>0</v>
      </c>
      <c r="P33" s="83"/>
      <c r="Q33" s="83"/>
    </row>
    <row r="34" spans="1:17" ht="27.75" thickBot="1">
      <c r="A34" s="84">
        <v>31</v>
      </c>
      <c r="B34" s="85">
        <f>[1]فروردین!B36</f>
        <v>0</v>
      </c>
      <c r="C34" s="86">
        <f>فروردین!T35</f>
        <v>0</v>
      </c>
      <c r="D34" s="86">
        <f>اردیبهشت!T35</f>
        <v>0</v>
      </c>
      <c r="E34" s="86">
        <f>خرداد!T35</f>
        <v>0</v>
      </c>
      <c r="F34" s="86">
        <f>تیر!T35</f>
        <v>0</v>
      </c>
      <c r="G34" s="86">
        <f>مرداد!T35</f>
        <v>0</v>
      </c>
      <c r="H34" s="86">
        <f>شهریور!T35</f>
        <v>0</v>
      </c>
      <c r="I34" s="86">
        <f>مهر!T35</f>
        <v>0</v>
      </c>
      <c r="J34" s="86">
        <f>آبان!T35</f>
        <v>0</v>
      </c>
      <c r="K34" s="86">
        <f>آذر!T35</f>
        <v>0</v>
      </c>
      <c r="L34" s="86">
        <f>دی!T35</f>
        <v>0</v>
      </c>
      <c r="M34" s="86">
        <f>بهمن!T35</f>
        <v>0</v>
      </c>
      <c r="N34" s="86">
        <f>اسفند!T35</f>
        <v>0</v>
      </c>
      <c r="O34" s="86">
        <f t="shared" si="0"/>
        <v>0</v>
      </c>
      <c r="P34" s="83"/>
      <c r="Q34" s="83"/>
    </row>
    <row r="35" spans="1:17" ht="27.75" thickBot="1">
      <c r="A35" s="84">
        <v>32</v>
      </c>
      <c r="B35" s="85">
        <f>[1]فروردین!B37</f>
        <v>0</v>
      </c>
      <c r="C35" s="86">
        <f>فروردین!T36</f>
        <v>0</v>
      </c>
      <c r="D35" s="86">
        <f>اردیبهشت!T36</f>
        <v>0</v>
      </c>
      <c r="E35" s="86">
        <f>خرداد!T36</f>
        <v>0</v>
      </c>
      <c r="F35" s="86">
        <f>تیر!T36</f>
        <v>0</v>
      </c>
      <c r="G35" s="86">
        <f>مرداد!T36</f>
        <v>0</v>
      </c>
      <c r="H35" s="86">
        <f>شهریور!T36</f>
        <v>0</v>
      </c>
      <c r="I35" s="86">
        <f>مهر!T36</f>
        <v>0</v>
      </c>
      <c r="J35" s="86">
        <f>آبان!T36</f>
        <v>0</v>
      </c>
      <c r="K35" s="86">
        <f>آذر!T36</f>
        <v>0</v>
      </c>
      <c r="L35" s="86">
        <f>دی!T36</f>
        <v>0</v>
      </c>
      <c r="M35" s="86">
        <f>بهمن!T36</f>
        <v>0</v>
      </c>
      <c r="N35" s="86">
        <f>اسفند!T36</f>
        <v>0</v>
      </c>
      <c r="O35" s="86">
        <f t="shared" si="0"/>
        <v>0</v>
      </c>
      <c r="P35" s="83"/>
      <c r="Q35" s="83"/>
    </row>
    <row r="36" spans="1:17" ht="27.75" thickBot="1">
      <c r="A36" s="84">
        <v>33</v>
      </c>
      <c r="B36" s="85">
        <f>[1]فروردین!B38</f>
        <v>0</v>
      </c>
      <c r="C36" s="86">
        <f>فروردین!T37</f>
        <v>0</v>
      </c>
      <c r="D36" s="86">
        <f>اردیبهشت!T37</f>
        <v>0</v>
      </c>
      <c r="E36" s="86">
        <f>خرداد!T37</f>
        <v>0</v>
      </c>
      <c r="F36" s="86">
        <f>تیر!T37</f>
        <v>0</v>
      </c>
      <c r="G36" s="86">
        <f>مرداد!T37</f>
        <v>0</v>
      </c>
      <c r="H36" s="86">
        <f>شهریور!T37</f>
        <v>0</v>
      </c>
      <c r="I36" s="86">
        <f>مهر!T37</f>
        <v>0</v>
      </c>
      <c r="J36" s="86">
        <f>آبان!T37</f>
        <v>0</v>
      </c>
      <c r="K36" s="86">
        <f>آذر!T37</f>
        <v>0</v>
      </c>
      <c r="L36" s="86">
        <f>دی!T37</f>
        <v>0</v>
      </c>
      <c r="M36" s="86">
        <f>بهمن!T37</f>
        <v>0</v>
      </c>
      <c r="N36" s="86">
        <f>اسفند!T37</f>
        <v>0</v>
      </c>
      <c r="O36" s="86">
        <f t="shared" si="0"/>
        <v>0</v>
      </c>
      <c r="P36" s="83"/>
      <c r="Q36" s="83"/>
    </row>
    <row r="37" spans="1:17" ht="27.75" thickBot="1">
      <c r="A37" s="84">
        <v>34</v>
      </c>
      <c r="B37" s="85">
        <f>[1]فروردین!B39</f>
        <v>0</v>
      </c>
      <c r="C37" s="86">
        <f>فروردین!T38</f>
        <v>0</v>
      </c>
      <c r="D37" s="86">
        <f>اردیبهشت!T38</f>
        <v>0</v>
      </c>
      <c r="E37" s="86">
        <f>خرداد!T38</f>
        <v>0</v>
      </c>
      <c r="F37" s="86">
        <f>تیر!T38</f>
        <v>0</v>
      </c>
      <c r="G37" s="86">
        <f>مرداد!T38</f>
        <v>0</v>
      </c>
      <c r="H37" s="86">
        <f>شهریور!T38</f>
        <v>0</v>
      </c>
      <c r="I37" s="86">
        <f>مهر!T38</f>
        <v>0</v>
      </c>
      <c r="J37" s="86">
        <f>آبان!T38</f>
        <v>0</v>
      </c>
      <c r="K37" s="86">
        <f>آذر!T38</f>
        <v>0</v>
      </c>
      <c r="L37" s="86">
        <f>دی!T38</f>
        <v>0</v>
      </c>
      <c r="M37" s="86">
        <f>بهمن!T38</f>
        <v>0</v>
      </c>
      <c r="N37" s="86">
        <f>اسفند!T38</f>
        <v>0</v>
      </c>
      <c r="O37" s="86">
        <f t="shared" si="0"/>
        <v>0</v>
      </c>
      <c r="P37" s="83"/>
      <c r="Q37" s="83"/>
    </row>
    <row r="38" spans="1:17" ht="27.75" thickBot="1">
      <c r="A38" s="84">
        <v>35</v>
      </c>
      <c r="B38" s="85">
        <f>[1]فروردین!B40</f>
        <v>0</v>
      </c>
      <c r="C38" s="86">
        <f>فروردین!T39</f>
        <v>0</v>
      </c>
      <c r="D38" s="86">
        <f>اردیبهشت!T39</f>
        <v>0</v>
      </c>
      <c r="E38" s="86">
        <f>خرداد!T39</f>
        <v>0</v>
      </c>
      <c r="F38" s="86">
        <f>تیر!T39</f>
        <v>0</v>
      </c>
      <c r="G38" s="86">
        <f>مرداد!T39</f>
        <v>0</v>
      </c>
      <c r="H38" s="86">
        <f>شهریور!T39</f>
        <v>0</v>
      </c>
      <c r="I38" s="86">
        <f>مهر!T39</f>
        <v>0</v>
      </c>
      <c r="J38" s="86">
        <f>آبان!T39</f>
        <v>0</v>
      </c>
      <c r="K38" s="86">
        <f>آذر!T39</f>
        <v>0</v>
      </c>
      <c r="L38" s="86">
        <f>دی!T39</f>
        <v>0</v>
      </c>
      <c r="M38" s="86">
        <f>بهمن!T39</f>
        <v>0</v>
      </c>
      <c r="N38" s="86">
        <f>اسفند!T39</f>
        <v>0</v>
      </c>
      <c r="O38" s="86">
        <f t="shared" si="0"/>
        <v>0</v>
      </c>
      <c r="P38" s="83"/>
      <c r="Q38" s="83"/>
    </row>
    <row r="39" spans="1:17" ht="27.75" thickBot="1">
      <c r="A39" s="84">
        <v>36</v>
      </c>
      <c r="B39" s="85">
        <f>[1]فروردین!B41</f>
        <v>0</v>
      </c>
      <c r="C39" s="86">
        <f>فروردین!T40</f>
        <v>0</v>
      </c>
      <c r="D39" s="86">
        <f>اردیبهشت!T40</f>
        <v>0</v>
      </c>
      <c r="E39" s="86">
        <f>خرداد!T40</f>
        <v>0</v>
      </c>
      <c r="F39" s="86">
        <f>تیر!T40</f>
        <v>0</v>
      </c>
      <c r="G39" s="86">
        <f>مرداد!T40</f>
        <v>0</v>
      </c>
      <c r="H39" s="86">
        <f>شهریور!T40</f>
        <v>0</v>
      </c>
      <c r="I39" s="86">
        <f>مهر!T40</f>
        <v>0</v>
      </c>
      <c r="J39" s="86">
        <f>آبان!T40</f>
        <v>0</v>
      </c>
      <c r="K39" s="86">
        <f>آذر!T40</f>
        <v>0</v>
      </c>
      <c r="L39" s="86">
        <f>دی!T40</f>
        <v>0</v>
      </c>
      <c r="M39" s="86">
        <f>بهمن!T40</f>
        <v>0</v>
      </c>
      <c r="N39" s="86">
        <f>اسفند!T40</f>
        <v>0</v>
      </c>
      <c r="O39" s="86">
        <f t="shared" si="0"/>
        <v>0</v>
      </c>
      <c r="P39" s="83"/>
      <c r="Q39" s="83"/>
    </row>
    <row r="40" spans="1:17" ht="27.75" thickBot="1">
      <c r="A40" s="84">
        <v>37</v>
      </c>
      <c r="B40" s="85">
        <f>[1]فروردین!B42</f>
        <v>0</v>
      </c>
      <c r="C40" s="86">
        <f>فروردین!T41</f>
        <v>0</v>
      </c>
      <c r="D40" s="86">
        <f>اردیبهشت!T41</f>
        <v>0</v>
      </c>
      <c r="E40" s="86">
        <f>خرداد!T41</f>
        <v>0</v>
      </c>
      <c r="F40" s="86">
        <f>تیر!T41</f>
        <v>0</v>
      </c>
      <c r="G40" s="86">
        <f>مرداد!T41</f>
        <v>0</v>
      </c>
      <c r="H40" s="86">
        <f>شهریور!T41</f>
        <v>0</v>
      </c>
      <c r="I40" s="86">
        <f>مهر!T41</f>
        <v>0</v>
      </c>
      <c r="J40" s="86">
        <f>آبان!T41</f>
        <v>0</v>
      </c>
      <c r="K40" s="86">
        <f>آذر!T41</f>
        <v>0</v>
      </c>
      <c r="L40" s="86">
        <f>دی!T41</f>
        <v>0</v>
      </c>
      <c r="M40" s="86">
        <f>بهمن!T41</f>
        <v>0</v>
      </c>
      <c r="N40" s="86">
        <f>اسفند!T41</f>
        <v>0</v>
      </c>
      <c r="O40" s="86">
        <f t="shared" si="0"/>
        <v>0</v>
      </c>
      <c r="P40" s="83"/>
      <c r="Q40" s="83"/>
    </row>
    <row r="41" spans="1:17" ht="27.75" thickBot="1">
      <c r="A41" s="84">
        <v>38</v>
      </c>
      <c r="B41" s="85">
        <f>[1]فروردین!B43</f>
        <v>0</v>
      </c>
      <c r="C41" s="86">
        <f>فروردین!T42</f>
        <v>0</v>
      </c>
      <c r="D41" s="86">
        <f>اردیبهشت!T42</f>
        <v>0</v>
      </c>
      <c r="E41" s="86">
        <f>خرداد!T42</f>
        <v>0</v>
      </c>
      <c r="F41" s="86">
        <f>تیر!T42</f>
        <v>0</v>
      </c>
      <c r="G41" s="86">
        <f>مرداد!T42</f>
        <v>0</v>
      </c>
      <c r="H41" s="86">
        <f>شهریور!T42</f>
        <v>0</v>
      </c>
      <c r="I41" s="86">
        <f>مهر!T42</f>
        <v>0</v>
      </c>
      <c r="J41" s="86">
        <f>آبان!T42</f>
        <v>0</v>
      </c>
      <c r="K41" s="86">
        <f>آذر!T42</f>
        <v>0</v>
      </c>
      <c r="L41" s="86">
        <f>دی!T42</f>
        <v>0</v>
      </c>
      <c r="M41" s="86">
        <f>بهمن!T42</f>
        <v>0</v>
      </c>
      <c r="N41" s="86">
        <f>اسفند!T42</f>
        <v>0</v>
      </c>
      <c r="O41" s="86">
        <f t="shared" si="0"/>
        <v>0</v>
      </c>
      <c r="P41" s="83"/>
      <c r="Q41" s="83"/>
    </row>
    <row r="42" spans="1:17" ht="27.75" thickBot="1">
      <c r="A42" s="84">
        <v>39</v>
      </c>
      <c r="B42" s="85">
        <f>[1]فروردین!B44</f>
        <v>0</v>
      </c>
      <c r="C42" s="86">
        <f>فروردین!T43</f>
        <v>0</v>
      </c>
      <c r="D42" s="86">
        <f>اردیبهشت!T43</f>
        <v>0</v>
      </c>
      <c r="E42" s="86">
        <f>خرداد!T43</f>
        <v>0</v>
      </c>
      <c r="F42" s="86">
        <f>تیر!T43</f>
        <v>0</v>
      </c>
      <c r="G42" s="86">
        <f>مرداد!T43</f>
        <v>0</v>
      </c>
      <c r="H42" s="86">
        <f>شهریور!T43</f>
        <v>0</v>
      </c>
      <c r="I42" s="86">
        <f>مهر!T43</f>
        <v>0</v>
      </c>
      <c r="J42" s="86">
        <f>آبان!T43</f>
        <v>0</v>
      </c>
      <c r="K42" s="86">
        <f>آذر!T43</f>
        <v>0</v>
      </c>
      <c r="L42" s="86">
        <f>دی!T43</f>
        <v>0</v>
      </c>
      <c r="M42" s="86">
        <f>بهمن!T43</f>
        <v>0</v>
      </c>
      <c r="N42" s="86">
        <f>اسفند!T43</f>
        <v>0</v>
      </c>
      <c r="O42" s="86">
        <f t="shared" si="0"/>
        <v>0</v>
      </c>
      <c r="P42" s="83"/>
      <c r="Q42" s="83"/>
    </row>
    <row r="43" spans="1:17" ht="27.75" thickBot="1">
      <c r="A43" s="84">
        <v>40</v>
      </c>
      <c r="B43" s="85">
        <f>[1]فروردین!B45</f>
        <v>0</v>
      </c>
      <c r="C43" s="86">
        <f>فروردین!T44</f>
        <v>0</v>
      </c>
      <c r="D43" s="86">
        <f>اردیبهشت!T44</f>
        <v>0</v>
      </c>
      <c r="E43" s="86">
        <f>خرداد!T44</f>
        <v>0</v>
      </c>
      <c r="F43" s="86">
        <f>تیر!T44</f>
        <v>0</v>
      </c>
      <c r="G43" s="86">
        <f>مرداد!T44</f>
        <v>0</v>
      </c>
      <c r="H43" s="86">
        <f>شهریور!T44</f>
        <v>0</v>
      </c>
      <c r="I43" s="86">
        <f>مهر!T44</f>
        <v>0</v>
      </c>
      <c r="J43" s="86">
        <f>آبان!T44</f>
        <v>0</v>
      </c>
      <c r="K43" s="86">
        <f>آذر!T44</f>
        <v>0</v>
      </c>
      <c r="L43" s="86">
        <f>دی!T44</f>
        <v>0</v>
      </c>
      <c r="M43" s="86">
        <f>بهمن!T44</f>
        <v>0</v>
      </c>
      <c r="N43" s="86">
        <f>اسفند!T44</f>
        <v>0</v>
      </c>
      <c r="O43" s="86">
        <f t="shared" si="0"/>
        <v>0</v>
      </c>
      <c r="P43" s="83"/>
      <c r="Q43" s="83"/>
    </row>
    <row r="44" spans="1:17" ht="27.75" thickBot="1">
      <c r="A44" s="84">
        <v>41</v>
      </c>
      <c r="B44" s="85">
        <f>[1]فروردین!B46</f>
        <v>0</v>
      </c>
      <c r="C44" s="86">
        <f>فروردین!T45</f>
        <v>0</v>
      </c>
      <c r="D44" s="86">
        <f>اردیبهشت!T45</f>
        <v>0</v>
      </c>
      <c r="E44" s="86">
        <f>خرداد!T45</f>
        <v>0</v>
      </c>
      <c r="F44" s="86">
        <f>تیر!T45</f>
        <v>0</v>
      </c>
      <c r="G44" s="86">
        <f>مرداد!T45</f>
        <v>0</v>
      </c>
      <c r="H44" s="86">
        <f>شهریور!T45</f>
        <v>0</v>
      </c>
      <c r="I44" s="86">
        <f>مهر!T45</f>
        <v>0</v>
      </c>
      <c r="J44" s="86">
        <f>آبان!T45</f>
        <v>0</v>
      </c>
      <c r="K44" s="86">
        <f>آذر!T45</f>
        <v>0</v>
      </c>
      <c r="L44" s="86">
        <f>دی!T45</f>
        <v>0</v>
      </c>
      <c r="M44" s="86">
        <f>بهمن!T45</f>
        <v>0</v>
      </c>
      <c r="N44" s="86">
        <f>اسفند!T45</f>
        <v>0</v>
      </c>
      <c r="O44" s="86">
        <f t="shared" si="0"/>
        <v>0</v>
      </c>
      <c r="P44" s="83"/>
      <c r="Q44" s="83"/>
    </row>
    <row r="45" spans="1:17" ht="27.75" thickBot="1">
      <c r="A45" s="84">
        <v>42</v>
      </c>
      <c r="B45" s="85">
        <f>[1]فروردین!B47</f>
        <v>0</v>
      </c>
      <c r="C45" s="86">
        <f>فروردین!T46</f>
        <v>0</v>
      </c>
      <c r="D45" s="86">
        <f>اردیبهشت!T46</f>
        <v>0</v>
      </c>
      <c r="E45" s="86">
        <f>خرداد!T46</f>
        <v>0</v>
      </c>
      <c r="F45" s="86">
        <f>تیر!T46</f>
        <v>0</v>
      </c>
      <c r="G45" s="86">
        <f>مرداد!T46</f>
        <v>0</v>
      </c>
      <c r="H45" s="86">
        <f>شهریور!T46</f>
        <v>0</v>
      </c>
      <c r="I45" s="86">
        <f>مهر!T46</f>
        <v>0</v>
      </c>
      <c r="J45" s="86">
        <f>آبان!T46</f>
        <v>0</v>
      </c>
      <c r="K45" s="86">
        <f>آذر!T46</f>
        <v>0</v>
      </c>
      <c r="L45" s="86">
        <f>دی!T46</f>
        <v>0</v>
      </c>
      <c r="M45" s="86">
        <f>بهمن!T46</f>
        <v>0</v>
      </c>
      <c r="N45" s="86">
        <f>اسفند!T46</f>
        <v>0</v>
      </c>
      <c r="O45" s="86">
        <f t="shared" si="0"/>
        <v>0</v>
      </c>
      <c r="P45" s="83"/>
      <c r="Q45" s="83"/>
    </row>
    <row r="46" spans="1:17" ht="27.75" thickBot="1">
      <c r="A46" s="84">
        <v>43</v>
      </c>
      <c r="B46" s="85">
        <f>[1]فروردین!B48</f>
        <v>0</v>
      </c>
      <c r="C46" s="86">
        <f>فروردین!T47</f>
        <v>0</v>
      </c>
      <c r="D46" s="86">
        <f>اردیبهشت!T47</f>
        <v>0</v>
      </c>
      <c r="E46" s="86">
        <f>خرداد!T47</f>
        <v>0</v>
      </c>
      <c r="F46" s="86">
        <f>تیر!T47</f>
        <v>0</v>
      </c>
      <c r="G46" s="86">
        <f>مرداد!T47</f>
        <v>0</v>
      </c>
      <c r="H46" s="86">
        <f>شهریور!T47</f>
        <v>0</v>
      </c>
      <c r="I46" s="86">
        <f>مهر!T47</f>
        <v>0</v>
      </c>
      <c r="J46" s="86">
        <f>آبان!T47</f>
        <v>0</v>
      </c>
      <c r="K46" s="86">
        <f>آذر!T47</f>
        <v>0</v>
      </c>
      <c r="L46" s="86">
        <f>دی!T47</f>
        <v>0</v>
      </c>
      <c r="M46" s="86">
        <f>بهمن!T47</f>
        <v>0</v>
      </c>
      <c r="N46" s="86">
        <f>اسفند!T47</f>
        <v>0</v>
      </c>
      <c r="O46" s="86">
        <f t="shared" si="0"/>
        <v>0</v>
      </c>
      <c r="P46" s="83"/>
      <c r="Q46" s="83"/>
    </row>
    <row r="47" spans="1:17" ht="27.75" thickBot="1">
      <c r="A47" s="84">
        <v>44</v>
      </c>
      <c r="B47" s="85">
        <f>[1]فروردین!B49</f>
        <v>0</v>
      </c>
      <c r="C47" s="86">
        <f>فروردین!T48</f>
        <v>0</v>
      </c>
      <c r="D47" s="86">
        <f>اردیبهشت!T48</f>
        <v>0</v>
      </c>
      <c r="E47" s="86">
        <f>خرداد!T48</f>
        <v>0</v>
      </c>
      <c r="F47" s="86">
        <f>تیر!T48</f>
        <v>0</v>
      </c>
      <c r="G47" s="86">
        <f>مرداد!T48</f>
        <v>0</v>
      </c>
      <c r="H47" s="86">
        <f>شهریور!T48</f>
        <v>0</v>
      </c>
      <c r="I47" s="86">
        <f>مهر!T48</f>
        <v>0</v>
      </c>
      <c r="J47" s="86">
        <f>آبان!T48</f>
        <v>0</v>
      </c>
      <c r="K47" s="86">
        <f>آذر!T48</f>
        <v>0</v>
      </c>
      <c r="L47" s="86">
        <f>دی!T48</f>
        <v>0</v>
      </c>
      <c r="M47" s="86">
        <f>بهمن!T48</f>
        <v>0</v>
      </c>
      <c r="N47" s="86">
        <f>اسفند!T48</f>
        <v>0</v>
      </c>
      <c r="O47" s="86">
        <f t="shared" si="0"/>
        <v>0</v>
      </c>
      <c r="P47" s="83"/>
      <c r="Q47" s="83"/>
    </row>
    <row r="48" spans="1:17" ht="27.75" thickBot="1">
      <c r="A48" s="84">
        <v>45</v>
      </c>
      <c r="B48" s="85">
        <f>[1]فروردین!B50</f>
        <v>0</v>
      </c>
      <c r="C48" s="86">
        <f>فروردین!T49</f>
        <v>0</v>
      </c>
      <c r="D48" s="86">
        <f>اردیبهشت!T49</f>
        <v>0</v>
      </c>
      <c r="E48" s="86">
        <f>خرداد!T49</f>
        <v>0</v>
      </c>
      <c r="F48" s="86">
        <f>تیر!T49</f>
        <v>0</v>
      </c>
      <c r="G48" s="86">
        <f>مرداد!T49</f>
        <v>0</v>
      </c>
      <c r="H48" s="86">
        <f>شهریور!T49</f>
        <v>0</v>
      </c>
      <c r="I48" s="86">
        <f>مهر!T49</f>
        <v>0</v>
      </c>
      <c r="J48" s="86">
        <f>آبان!T49</f>
        <v>0</v>
      </c>
      <c r="K48" s="86">
        <f>آذر!T49</f>
        <v>0</v>
      </c>
      <c r="L48" s="86">
        <f>دی!T49</f>
        <v>0</v>
      </c>
      <c r="M48" s="86">
        <f>بهمن!T49</f>
        <v>0</v>
      </c>
      <c r="N48" s="86">
        <f>اسفند!T49</f>
        <v>0</v>
      </c>
      <c r="O48" s="86">
        <f t="shared" si="0"/>
        <v>0</v>
      </c>
      <c r="P48" s="83"/>
      <c r="Q48" s="83"/>
    </row>
    <row r="49" spans="1:17" ht="27.75" thickBot="1">
      <c r="A49" s="84">
        <v>46</v>
      </c>
      <c r="B49" s="85">
        <f>[1]فروردین!B51</f>
        <v>0</v>
      </c>
      <c r="C49" s="86">
        <f>فروردین!T50</f>
        <v>0</v>
      </c>
      <c r="D49" s="86">
        <f>اردیبهشت!T50</f>
        <v>0</v>
      </c>
      <c r="E49" s="86">
        <f>خرداد!T50</f>
        <v>0</v>
      </c>
      <c r="F49" s="86">
        <f>تیر!T50</f>
        <v>0</v>
      </c>
      <c r="G49" s="86">
        <f>مرداد!T50</f>
        <v>0</v>
      </c>
      <c r="H49" s="86">
        <f>شهریور!T50</f>
        <v>0</v>
      </c>
      <c r="I49" s="86">
        <f>مهر!T50</f>
        <v>0</v>
      </c>
      <c r="J49" s="86">
        <f>آبان!T50</f>
        <v>0</v>
      </c>
      <c r="K49" s="86">
        <f>آذر!T50</f>
        <v>0</v>
      </c>
      <c r="L49" s="86">
        <f>دی!T50</f>
        <v>0</v>
      </c>
      <c r="M49" s="86">
        <f>بهمن!T50</f>
        <v>0</v>
      </c>
      <c r="N49" s="86">
        <f>اسفند!T50</f>
        <v>0</v>
      </c>
      <c r="O49" s="86">
        <f t="shared" si="0"/>
        <v>0</v>
      </c>
      <c r="P49" s="83"/>
      <c r="Q49" s="83"/>
    </row>
    <row r="50" spans="1:17" ht="27.75" thickBot="1">
      <c r="A50" s="84">
        <v>47</v>
      </c>
      <c r="B50" s="85">
        <f>[1]فروردین!B52</f>
        <v>0</v>
      </c>
      <c r="C50" s="86">
        <f>فروردین!T51</f>
        <v>0</v>
      </c>
      <c r="D50" s="86">
        <f>اردیبهشت!T51</f>
        <v>0</v>
      </c>
      <c r="E50" s="86">
        <f>خرداد!T51</f>
        <v>0</v>
      </c>
      <c r="F50" s="86">
        <f>تیر!T51</f>
        <v>0</v>
      </c>
      <c r="G50" s="86">
        <f>مرداد!T51</f>
        <v>0</v>
      </c>
      <c r="H50" s="86">
        <f>شهریور!T51</f>
        <v>0</v>
      </c>
      <c r="I50" s="86">
        <f>مهر!T51</f>
        <v>0</v>
      </c>
      <c r="J50" s="86">
        <f>آبان!T51</f>
        <v>0</v>
      </c>
      <c r="K50" s="86">
        <f>آذر!T51</f>
        <v>0</v>
      </c>
      <c r="L50" s="86">
        <f>دی!T51</f>
        <v>0</v>
      </c>
      <c r="M50" s="86">
        <f>بهمن!T51</f>
        <v>0</v>
      </c>
      <c r="N50" s="86">
        <f>اسفند!T51</f>
        <v>0</v>
      </c>
      <c r="O50" s="86">
        <f t="shared" si="0"/>
        <v>0</v>
      </c>
      <c r="P50" s="83"/>
      <c r="Q50" s="83"/>
    </row>
    <row r="51" spans="1:17" ht="27.75" thickBot="1">
      <c r="A51" s="84">
        <v>48</v>
      </c>
      <c r="B51" s="85">
        <f>[1]فروردین!B53</f>
        <v>0</v>
      </c>
      <c r="C51" s="86">
        <f>فروردین!T52</f>
        <v>0</v>
      </c>
      <c r="D51" s="86">
        <f>اردیبهشت!T52</f>
        <v>0</v>
      </c>
      <c r="E51" s="86">
        <f>خرداد!T52</f>
        <v>0</v>
      </c>
      <c r="F51" s="86">
        <f>تیر!T52</f>
        <v>0</v>
      </c>
      <c r="G51" s="86">
        <f>مرداد!T52</f>
        <v>0</v>
      </c>
      <c r="H51" s="86">
        <f>شهریور!T52</f>
        <v>0</v>
      </c>
      <c r="I51" s="86">
        <f>مهر!T52</f>
        <v>0</v>
      </c>
      <c r="J51" s="86">
        <f>آبان!T52</f>
        <v>0</v>
      </c>
      <c r="K51" s="86">
        <f>آذر!T52</f>
        <v>0</v>
      </c>
      <c r="L51" s="86">
        <f>دی!T52</f>
        <v>0</v>
      </c>
      <c r="M51" s="86">
        <f>بهمن!T52</f>
        <v>0</v>
      </c>
      <c r="N51" s="86">
        <f>اسفند!T52</f>
        <v>0</v>
      </c>
      <c r="O51" s="86">
        <f t="shared" si="0"/>
        <v>0</v>
      </c>
      <c r="P51" s="83"/>
      <c r="Q51" s="83"/>
    </row>
    <row r="52" spans="1:17" ht="27.75" thickBot="1">
      <c r="A52" s="84">
        <v>49</v>
      </c>
      <c r="B52" s="85">
        <f>[1]فروردین!B54</f>
        <v>0</v>
      </c>
      <c r="C52" s="86">
        <f>فروردین!T53</f>
        <v>0</v>
      </c>
      <c r="D52" s="86">
        <f>اردیبهشت!T53</f>
        <v>0</v>
      </c>
      <c r="E52" s="86">
        <f>خرداد!T53</f>
        <v>0</v>
      </c>
      <c r="F52" s="86">
        <f>تیر!T53</f>
        <v>0</v>
      </c>
      <c r="G52" s="86">
        <f>مرداد!T53</f>
        <v>0</v>
      </c>
      <c r="H52" s="86">
        <f>شهریور!T53</f>
        <v>0</v>
      </c>
      <c r="I52" s="86">
        <f>مهر!T53</f>
        <v>0</v>
      </c>
      <c r="J52" s="86">
        <f>آبان!T53</f>
        <v>0</v>
      </c>
      <c r="K52" s="86">
        <f>آذر!T53</f>
        <v>0</v>
      </c>
      <c r="L52" s="86">
        <f>دی!T53</f>
        <v>0</v>
      </c>
      <c r="M52" s="86">
        <f>بهمن!T53</f>
        <v>0</v>
      </c>
      <c r="N52" s="86">
        <f>اسفند!T53</f>
        <v>0</v>
      </c>
      <c r="O52" s="86">
        <f t="shared" si="0"/>
        <v>0</v>
      </c>
      <c r="P52" s="83"/>
      <c r="Q52" s="83"/>
    </row>
    <row r="53" spans="1:17" ht="27.75" thickBot="1">
      <c r="A53" s="84">
        <v>50</v>
      </c>
      <c r="B53" s="85">
        <f>[1]فروردین!B55</f>
        <v>0</v>
      </c>
      <c r="C53" s="86">
        <f>فروردین!T54</f>
        <v>0</v>
      </c>
      <c r="D53" s="86">
        <f>اردیبهشت!T54</f>
        <v>0</v>
      </c>
      <c r="E53" s="86">
        <f>خرداد!T54</f>
        <v>0</v>
      </c>
      <c r="F53" s="86">
        <f>تیر!T54</f>
        <v>0</v>
      </c>
      <c r="G53" s="86">
        <f>مرداد!T54</f>
        <v>0</v>
      </c>
      <c r="H53" s="86">
        <f>شهریور!T54</f>
        <v>0</v>
      </c>
      <c r="I53" s="86">
        <f>مهر!T54</f>
        <v>0</v>
      </c>
      <c r="J53" s="86">
        <f>آبان!T54</f>
        <v>0</v>
      </c>
      <c r="K53" s="86">
        <f>آذر!T54</f>
        <v>0</v>
      </c>
      <c r="L53" s="86">
        <f>دی!T54</f>
        <v>0</v>
      </c>
      <c r="M53" s="86">
        <f>بهمن!T54</f>
        <v>0</v>
      </c>
      <c r="N53" s="86">
        <f>اسفند!T54</f>
        <v>0</v>
      </c>
      <c r="O53" s="86">
        <f t="shared" si="0"/>
        <v>0</v>
      </c>
      <c r="P53" s="83"/>
      <c r="Q53" s="83"/>
    </row>
  </sheetData>
  <mergeCells count="2">
    <mergeCell ref="A1:Q1"/>
    <mergeCell ref="A2:Q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66FF33"/>
  </sheetPr>
  <dimension ref="A1:FT1594"/>
  <sheetViews>
    <sheetView rightToLeft="1" topLeftCell="R1" workbookViewId="0">
      <selection activeCell="AA14" sqref="AA14"/>
    </sheetView>
  </sheetViews>
  <sheetFormatPr defaultRowHeight="15"/>
  <cols>
    <col min="1" max="1" width="2" style="7" customWidth="1"/>
    <col min="2" max="2" width="4.5703125" style="43" customWidth="1"/>
    <col min="3" max="3" width="9.42578125" style="43" bestFit="1" customWidth="1"/>
    <col min="4" max="4" width="12.28515625" style="43" customWidth="1"/>
    <col min="5" max="5" width="10.28515625" style="43" customWidth="1"/>
    <col min="6" max="6" width="6" style="43" customWidth="1"/>
    <col min="7" max="7" width="7" style="43" bestFit="1" customWidth="1"/>
    <col min="8" max="8" width="7" style="43" customWidth="1"/>
    <col min="9" max="10" width="6" style="43" customWidth="1"/>
    <col min="11" max="11" width="6.140625" style="43" customWidth="1"/>
    <col min="12" max="12" width="7.140625" style="43" customWidth="1"/>
    <col min="13" max="13" width="6.7109375" style="43" customWidth="1"/>
    <col min="14" max="14" width="7.140625" style="43" customWidth="1"/>
    <col min="15" max="15" width="6.42578125" style="43" customWidth="1"/>
    <col min="16" max="16" width="9.140625" style="43"/>
    <col min="17" max="17" width="10" style="43" customWidth="1"/>
    <col min="18" max="18" width="9.85546875" style="43" bestFit="1" customWidth="1"/>
    <col min="19" max="19" width="8.42578125" style="43" customWidth="1"/>
    <col min="20" max="20" width="9.42578125" style="43" customWidth="1"/>
    <col min="21" max="21" width="8.42578125" style="43" customWidth="1"/>
    <col min="22" max="25" width="8.85546875" style="43" customWidth="1"/>
    <col min="26" max="26" width="10.85546875" style="43" customWidth="1"/>
    <col min="27" max="27" width="9" style="43" customWidth="1"/>
    <col min="28" max="28" width="8.85546875" style="43" customWidth="1"/>
    <col min="29" max="29" width="10" style="43" customWidth="1"/>
    <col min="30" max="31" width="12.140625" style="43" customWidth="1"/>
    <col min="32" max="32" width="12" style="43" customWidth="1"/>
    <col min="33" max="33" width="10.140625" style="43" customWidth="1"/>
    <col min="34" max="34" width="10.85546875" style="43" bestFit="1" customWidth="1"/>
    <col min="35" max="256" width="9.140625" style="7"/>
    <col min="257" max="257" width="2" style="7" customWidth="1"/>
    <col min="258" max="258" width="4.5703125" style="7" customWidth="1"/>
    <col min="259" max="259" width="9.42578125" style="7" bestFit="1" customWidth="1"/>
    <col min="260" max="260" width="12.28515625" style="7" customWidth="1"/>
    <col min="261" max="261" width="10.28515625" style="7" customWidth="1"/>
    <col min="262" max="262" width="6" style="7" customWidth="1"/>
    <col min="263" max="263" width="8.140625" style="7" customWidth="1"/>
    <col min="264" max="264" width="7" style="7" customWidth="1"/>
    <col min="265" max="266" width="6" style="7" customWidth="1"/>
    <col min="267" max="267" width="6.140625" style="7" customWidth="1"/>
    <col min="268" max="268" width="7.140625" style="7" customWidth="1"/>
    <col min="269" max="269" width="6.7109375" style="7" customWidth="1"/>
    <col min="270" max="270" width="7.140625" style="7" customWidth="1"/>
    <col min="271" max="271" width="6.42578125" style="7" customWidth="1"/>
    <col min="272" max="272" width="9.140625" style="7"/>
    <col min="273" max="273" width="10" style="7" customWidth="1"/>
    <col min="274" max="274" width="9.85546875" style="7" bestFit="1" customWidth="1"/>
    <col min="275" max="275" width="8.42578125" style="7" customWidth="1"/>
    <col min="276" max="276" width="9.42578125" style="7" customWidth="1"/>
    <col min="277" max="277" width="8.42578125" style="7" customWidth="1"/>
    <col min="278" max="281" width="8.85546875" style="7" customWidth="1"/>
    <col min="282" max="282" width="10.85546875" style="7" customWidth="1"/>
    <col min="283" max="283" width="9" style="7" customWidth="1"/>
    <col min="284" max="284" width="8.85546875" style="7" customWidth="1"/>
    <col min="285" max="285" width="10" style="7" customWidth="1"/>
    <col min="286" max="287" width="12.140625" style="7" customWidth="1"/>
    <col min="288" max="288" width="12" style="7" customWidth="1"/>
    <col min="289" max="289" width="10.140625" style="7" customWidth="1"/>
    <col min="290" max="290" width="10.85546875" style="7" bestFit="1" customWidth="1"/>
    <col min="291" max="512" width="9.140625" style="7"/>
    <col min="513" max="513" width="2" style="7" customWidth="1"/>
    <col min="514" max="514" width="4.5703125" style="7" customWidth="1"/>
    <col min="515" max="515" width="9.42578125" style="7" bestFit="1" customWidth="1"/>
    <col min="516" max="516" width="12.28515625" style="7" customWidth="1"/>
    <col min="517" max="517" width="10.28515625" style="7" customWidth="1"/>
    <col min="518" max="518" width="6" style="7" customWidth="1"/>
    <col min="519" max="519" width="8.140625" style="7" customWidth="1"/>
    <col min="520" max="520" width="7" style="7" customWidth="1"/>
    <col min="521" max="522" width="6" style="7" customWidth="1"/>
    <col min="523" max="523" width="6.140625" style="7" customWidth="1"/>
    <col min="524" max="524" width="7.140625" style="7" customWidth="1"/>
    <col min="525" max="525" width="6.7109375" style="7" customWidth="1"/>
    <col min="526" max="526" width="7.140625" style="7" customWidth="1"/>
    <col min="527" max="527" width="6.42578125" style="7" customWidth="1"/>
    <col min="528" max="528" width="9.140625" style="7"/>
    <col min="529" max="529" width="10" style="7" customWidth="1"/>
    <col min="530" max="530" width="9.85546875" style="7" bestFit="1" customWidth="1"/>
    <col min="531" max="531" width="8.42578125" style="7" customWidth="1"/>
    <col min="532" max="532" width="9.42578125" style="7" customWidth="1"/>
    <col min="533" max="533" width="8.42578125" style="7" customWidth="1"/>
    <col min="534" max="537" width="8.85546875" style="7" customWidth="1"/>
    <col min="538" max="538" width="10.85546875" style="7" customWidth="1"/>
    <col min="539" max="539" width="9" style="7" customWidth="1"/>
    <col min="540" max="540" width="8.85546875" style="7" customWidth="1"/>
    <col min="541" max="541" width="10" style="7" customWidth="1"/>
    <col min="542" max="543" width="12.140625" style="7" customWidth="1"/>
    <col min="544" max="544" width="12" style="7" customWidth="1"/>
    <col min="545" max="545" width="10.140625" style="7" customWidth="1"/>
    <col min="546" max="546" width="10.85546875" style="7" bestFit="1" customWidth="1"/>
    <col min="547" max="768" width="9.140625" style="7"/>
    <col min="769" max="769" width="2" style="7" customWidth="1"/>
    <col min="770" max="770" width="4.5703125" style="7" customWidth="1"/>
    <col min="771" max="771" width="9.42578125" style="7" bestFit="1" customWidth="1"/>
    <col min="772" max="772" width="12.28515625" style="7" customWidth="1"/>
    <col min="773" max="773" width="10.28515625" style="7" customWidth="1"/>
    <col min="774" max="774" width="6" style="7" customWidth="1"/>
    <col min="775" max="775" width="8.140625" style="7" customWidth="1"/>
    <col min="776" max="776" width="7" style="7" customWidth="1"/>
    <col min="777" max="778" width="6" style="7" customWidth="1"/>
    <col min="779" max="779" width="6.140625" style="7" customWidth="1"/>
    <col min="780" max="780" width="7.140625" style="7" customWidth="1"/>
    <col min="781" max="781" width="6.7109375" style="7" customWidth="1"/>
    <col min="782" max="782" width="7.140625" style="7" customWidth="1"/>
    <col min="783" max="783" width="6.42578125" style="7" customWidth="1"/>
    <col min="784" max="784" width="9.140625" style="7"/>
    <col min="785" max="785" width="10" style="7" customWidth="1"/>
    <col min="786" max="786" width="9.85546875" style="7" bestFit="1" customWidth="1"/>
    <col min="787" max="787" width="8.42578125" style="7" customWidth="1"/>
    <col min="788" max="788" width="9.42578125" style="7" customWidth="1"/>
    <col min="789" max="789" width="8.42578125" style="7" customWidth="1"/>
    <col min="790" max="793" width="8.85546875" style="7" customWidth="1"/>
    <col min="794" max="794" width="10.85546875" style="7" customWidth="1"/>
    <col min="795" max="795" width="9" style="7" customWidth="1"/>
    <col min="796" max="796" width="8.85546875" style="7" customWidth="1"/>
    <col min="797" max="797" width="10" style="7" customWidth="1"/>
    <col min="798" max="799" width="12.140625" style="7" customWidth="1"/>
    <col min="800" max="800" width="12" style="7" customWidth="1"/>
    <col min="801" max="801" width="10.140625" style="7" customWidth="1"/>
    <col min="802" max="802" width="10.85546875" style="7" bestFit="1" customWidth="1"/>
    <col min="803" max="1024" width="9.140625" style="7"/>
    <col min="1025" max="1025" width="2" style="7" customWidth="1"/>
    <col min="1026" max="1026" width="4.5703125" style="7" customWidth="1"/>
    <col min="1027" max="1027" width="9.42578125" style="7" bestFit="1" customWidth="1"/>
    <col min="1028" max="1028" width="12.28515625" style="7" customWidth="1"/>
    <col min="1029" max="1029" width="10.28515625" style="7" customWidth="1"/>
    <col min="1030" max="1030" width="6" style="7" customWidth="1"/>
    <col min="1031" max="1031" width="8.140625" style="7" customWidth="1"/>
    <col min="1032" max="1032" width="7" style="7" customWidth="1"/>
    <col min="1033" max="1034" width="6" style="7" customWidth="1"/>
    <col min="1035" max="1035" width="6.140625" style="7" customWidth="1"/>
    <col min="1036" max="1036" width="7.140625" style="7" customWidth="1"/>
    <col min="1037" max="1037" width="6.7109375" style="7" customWidth="1"/>
    <col min="1038" max="1038" width="7.140625" style="7" customWidth="1"/>
    <col min="1039" max="1039" width="6.42578125" style="7" customWidth="1"/>
    <col min="1040" max="1040" width="9.140625" style="7"/>
    <col min="1041" max="1041" width="10" style="7" customWidth="1"/>
    <col min="1042" max="1042" width="9.85546875" style="7" bestFit="1" customWidth="1"/>
    <col min="1043" max="1043" width="8.42578125" style="7" customWidth="1"/>
    <col min="1044" max="1044" width="9.42578125" style="7" customWidth="1"/>
    <col min="1045" max="1045" width="8.42578125" style="7" customWidth="1"/>
    <col min="1046" max="1049" width="8.85546875" style="7" customWidth="1"/>
    <col min="1050" max="1050" width="10.85546875" style="7" customWidth="1"/>
    <col min="1051" max="1051" width="9" style="7" customWidth="1"/>
    <col min="1052" max="1052" width="8.85546875" style="7" customWidth="1"/>
    <col min="1053" max="1053" width="10" style="7" customWidth="1"/>
    <col min="1054" max="1055" width="12.140625" style="7" customWidth="1"/>
    <col min="1056" max="1056" width="12" style="7" customWidth="1"/>
    <col min="1057" max="1057" width="10.140625" style="7" customWidth="1"/>
    <col min="1058" max="1058" width="10.85546875" style="7" bestFit="1" customWidth="1"/>
    <col min="1059" max="1280" width="9.140625" style="7"/>
    <col min="1281" max="1281" width="2" style="7" customWidth="1"/>
    <col min="1282" max="1282" width="4.5703125" style="7" customWidth="1"/>
    <col min="1283" max="1283" width="9.42578125" style="7" bestFit="1" customWidth="1"/>
    <col min="1284" max="1284" width="12.28515625" style="7" customWidth="1"/>
    <col min="1285" max="1285" width="10.28515625" style="7" customWidth="1"/>
    <col min="1286" max="1286" width="6" style="7" customWidth="1"/>
    <col min="1287" max="1287" width="8.140625" style="7" customWidth="1"/>
    <col min="1288" max="1288" width="7" style="7" customWidth="1"/>
    <col min="1289" max="1290" width="6" style="7" customWidth="1"/>
    <col min="1291" max="1291" width="6.140625" style="7" customWidth="1"/>
    <col min="1292" max="1292" width="7.140625" style="7" customWidth="1"/>
    <col min="1293" max="1293" width="6.7109375" style="7" customWidth="1"/>
    <col min="1294" max="1294" width="7.140625" style="7" customWidth="1"/>
    <col min="1295" max="1295" width="6.42578125" style="7" customWidth="1"/>
    <col min="1296" max="1296" width="9.140625" style="7"/>
    <col min="1297" max="1297" width="10" style="7" customWidth="1"/>
    <col min="1298" max="1298" width="9.85546875" style="7" bestFit="1" customWidth="1"/>
    <col min="1299" max="1299" width="8.42578125" style="7" customWidth="1"/>
    <col min="1300" max="1300" width="9.42578125" style="7" customWidth="1"/>
    <col min="1301" max="1301" width="8.42578125" style="7" customWidth="1"/>
    <col min="1302" max="1305" width="8.85546875" style="7" customWidth="1"/>
    <col min="1306" max="1306" width="10.85546875" style="7" customWidth="1"/>
    <col min="1307" max="1307" width="9" style="7" customWidth="1"/>
    <col min="1308" max="1308" width="8.85546875" style="7" customWidth="1"/>
    <col min="1309" max="1309" width="10" style="7" customWidth="1"/>
    <col min="1310" max="1311" width="12.140625" style="7" customWidth="1"/>
    <col min="1312" max="1312" width="12" style="7" customWidth="1"/>
    <col min="1313" max="1313" width="10.140625" style="7" customWidth="1"/>
    <col min="1314" max="1314" width="10.85546875" style="7" bestFit="1" customWidth="1"/>
    <col min="1315" max="1536" width="9.140625" style="7"/>
    <col min="1537" max="1537" width="2" style="7" customWidth="1"/>
    <col min="1538" max="1538" width="4.5703125" style="7" customWidth="1"/>
    <col min="1539" max="1539" width="9.42578125" style="7" bestFit="1" customWidth="1"/>
    <col min="1540" max="1540" width="12.28515625" style="7" customWidth="1"/>
    <col min="1541" max="1541" width="10.28515625" style="7" customWidth="1"/>
    <col min="1542" max="1542" width="6" style="7" customWidth="1"/>
    <col min="1543" max="1543" width="8.140625" style="7" customWidth="1"/>
    <col min="1544" max="1544" width="7" style="7" customWidth="1"/>
    <col min="1545" max="1546" width="6" style="7" customWidth="1"/>
    <col min="1547" max="1547" width="6.140625" style="7" customWidth="1"/>
    <col min="1548" max="1548" width="7.140625" style="7" customWidth="1"/>
    <col min="1549" max="1549" width="6.7109375" style="7" customWidth="1"/>
    <col min="1550" max="1550" width="7.140625" style="7" customWidth="1"/>
    <col min="1551" max="1551" width="6.42578125" style="7" customWidth="1"/>
    <col min="1552" max="1552" width="9.140625" style="7"/>
    <col min="1553" max="1553" width="10" style="7" customWidth="1"/>
    <col min="1554" max="1554" width="9.85546875" style="7" bestFit="1" customWidth="1"/>
    <col min="1555" max="1555" width="8.42578125" style="7" customWidth="1"/>
    <col min="1556" max="1556" width="9.42578125" style="7" customWidth="1"/>
    <col min="1557" max="1557" width="8.42578125" style="7" customWidth="1"/>
    <col min="1558" max="1561" width="8.85546875" style="7" customWidth="1"/>
    <col min="1562" max="1562" width="10.85546875" style="7" customWidth="1"/>
    <col min="1563" max="1563" width="9" style="7" customWidth="1"/>
    <col min="1564" max="1564" width="8.85546875" style="7" customWidth="1"/>
    <col min="1565" max="1565" width="10" style="7" customWidth="1"/>
    <col min="1566" max="1567" width="12.140625" style="7" customWidth="1"/>
    <col min="1568" max="1568" width="12" style="7" customWidth="1"/>
    <col min="1569" max="1569" width="10.140625" style="7" customWidth="1"/>
    <col min="1570" max="1570" width="10.85546875" style="7" bestFit="1" customWidth="1"/>
    <col min="1571" max="1792" width="9.140625" style="7"/>
    <col min="1793" max="1793" width="2" style="7" customWidth="1"/>
    <col min="1794" max="1794" width="4.5703125" style="7" customWidth="1"/>
    <col min="1795" max="1795" width="9.42578125" style="7" bestFit="1" customWidth="1"/>
    <col min="1796" max="1796" width="12.28515625" style="7" customWidth="1"/>
    <col min="1797" max="1797" width="10.28515625" style="7" customWidth="1"/>
    <col min="1798" max="1798" width="6" style="7" customWidth="1"/>
    <col min="1799" max="1799" width="8.140625" style="7" customWidth="1"/>
    <col min="1800" max="1800" width="7" style="7" customWidth="1"/>
    <col min="1801" max="1802" width="6" style="7" customWidth="1"/>
    <col min="1803" max="1803" width="6.140625" style="7" customWidth="1"/>
    <col min="1804" max="1804" width="7.140625" style="7" customWidth="1"/>
    <col min="1805" max="1805" width="6.7109375" style="7" customWidth="1"/>
    <col min="1806" max="1806" width="7.140625" style="7" customWidth="1"/>
    <col min="1807" max="1807" width="6.42578125" style="7" customWidth="1"/>
    <col min="1808" max="1808" width="9.140625" style="7"/>
    <col min="1809" max="1809" width="10" style="7" customWidth="1"/>
    <col min="1810" max="1810" width="9.85546875" style="7" bestFit="1" customWidth="1"/>
    <col min="1811" max="1811" width="8.42578125" style="7" customWidth="1"/>
    <col min="1812" max="1812" width="9.42578125" style="7" customWidth="1"/>
    <col min="1813" max="1813" width="8.42578125" style="7" customWidth="1"/>
    <col min="1814" max="1817" width="8.85546875" style="7" customWidth="1"/>
    <col min="1818" max="1818" width="10.85546875" style="7" customWidth="1"/>
    <col min="1819" max="1819" width="9" style="7" customWidth="1"/>
    <col min="1820" max="1820" width="8.85546875" style="7" customWidth="1"/>
    <col min="1821" max="1821" width="10" style="7" customWidth="1"/>
    <col min="1822" max="1823" width="12.140625" style="7" customWidth="1"/>
    <col min="1824" max="1824" width="12" style="7" customWidth="1"/>
    <col min="1825" max="1825" width="10.140625" style="7" customWidth="1"/>
    <col min="1826" max="1826" width="10.85546875" style="7" bestFit="1" customWidth="1"/>
    <col min="1827" max="2048" width="9.140625" style="7"/>
    <col min="2049" max="2049" width="2" style="7" customWidth="1"/>
    <col min="2050" max="2050" width="4.5703125" style="7" customWidth="1"/>
    <col min="2051" max="2051" width="9.42578125" style="7" bestFit="1" customWidth="1"/>
    <col min="2052" max="2052" width="12.28515625" style="7" customWidth="1"/>
    <col min="2053" max="2053" width="10.28515625" style="7" customWidth="1"/>
    <col min="2054" max="2054" width="6" style="7" customWidth="1"/>
    <col min="2055" max="2055" width="8.140625" style="7" customWidth="1"/>
    <col min="2056" max="2056" width="7" style="7" customWidth="1"/>
    <col min="2057" max="2058" width="6" style="7" customWidth="1"/>
    <col min="2059" max="2059" width="6.140625" style="7" customWidth="1"/>
    <col min="2060" max="2060" width="7.140625" style="7" customWidth="1"/>
    <col min="2061" max="2061" width="6.7109375" style="7" customWidth="1"/>
    <col min="2062" max="2062" width="7.140625" style="7" customWidth="1"/>
    <col min="2063" max="2063" width="6.42578125" style="7" customWidth="1"/>
    <col min="2064" max="2064" width="9.140625" style="7"/>
    <col min="2065" max="2065" width="10" style="7" customWidth="1"/>
    <col min="2066" max="2066" width="9.85546875" style="7" bestFit="1" customWidth="1"/>
    <col min="2067" max="2067" width="8.42578125" style="7" customWidth="1"/>
    <col min="2068" max="2068" width="9.42578125" style="7" customWidth="1"/>
    <col min="2069" max="2069" width="8.42578125" style="7" customWidth="1"/>
    <col min="2070" max="2073" width="8.85546875" style="7" customWidth="1"/>
    <col min="2074" max="2074" width="10.85546875" style="7" customWidth="1"/>
    <col min="2075" max="2075" width="9" style="7" customWidth="1"/>
    <col min="2076" max="2076" width="8.85546875" style="7" customWidth="1"/>
    <col min="2077" max="2077" width="10" style="7" customWidth="1"/>
    <col min="2078" max="2079" width="12.140625" style="7" customWidth="1"/>
    <col min="2080" max="2080" width="12" style="7" customWidth="1"/>
    <col min="2081" max="2081" width="10.140625" style="7" customWidth="1"/>
    <col min="2082" max="2082" width="10.85546875" style="7" bestFit="1" customWidth="1"/>
    <col min="2083" max="2304" width="9.140625" style="7"/>
    <col min="2305" max="2305" width="2" style="7" customWidth="1"/>
    <col min="2306" max="2306" width="4.5703125" style="7" customWidth="1"/>
    <col min="2307" max="2307" width="9.42578125" style="7" bestFit="1" customWidth="1"/>
    <col min="2308" max="2308" width="12.28515625" style="7" customWidth="1"/>
    <col min="2309" max="2309" width="10.28515625" style="7" customWidth="1"/>
    <col min="2310" max="2310" width="6" style="7" customWidth="1"/>
    <col min="2311" max="2311" width="8.140625" style="7" customWidth="1"/>
    <col min="2312" max="2312" width="7" style="7" customWidth="1"/>
    <col min="2313" max="2314" width="6" style="7" customWidth="1"/>
    <col min="2315" max="2315" width="6.140625" style="7" customWidth="1"/>
    <col min="2316" max="2316" width="7.140625" style="7" customWidth="1"/>
    <col min="2317" max="2317" width="6.7109375" style="7" customWidth="1"/>
    <col min="2318" max="2318" width="7.140625" style="7" customWidth="1"/>
    <col min="2319" max="2319" width="6.42578125" style="7" customWidth="1"/>
    <col min="2320" max="2320" width="9.140625" style="7"/>
    <col min="2321" max="2321" width="10" style="7" customWidth="1"/>
    <col min="2322" max="2322" width="9.85546875" style="7" bestFit="1" customWidth="1"/>
    <col min="2323" max="2323" width="8.42578125" style="7" customWidth="1"/>
    <col min="2324" max="2324" width="9.42578125" style="7" customWidth="1"/>
    <col min="2325" max="2325" width="8.42578125" style="7" customWidth="1"/>
    <col min="2326" max="2329" width="8.85546875" style="7" customWidth="1"/>
    <col min="2330" max="2330" width="10.85546875" style="7" customWidth="1"/>
    <col min="2331" max="2331" width="9" style="7" customWidth="1"/>
    <col min="2332" max="2332" width="8.85546875" style="7" customWidth="1"/>
    <col min="2333" max="2333" width="10" style="7" customWidth="1"/>
    <col min="2334" max="2335" width="12.140625" style="7" customWidth="1"/>
    <col min="2336" max="2336" width="12" style="7" customWidth="1"/>
    <col min="2337" max="2337" width="10.140625" style="7" customWidth="1"/>
    <col min="2338" max="2338" width="10.85546875" style="7" bestFit="1" customWidth="1"/>
    <col min="2339" max="2560" width="9.140625" style="7"/>
    <col min="2561" max="2561" width="2" style="7" customWidth="1"/>
    <col min="2562" max="2562" width="4.5703125" style="7" customWidth="1"/>
    <col min="2563" max="2563" width="9.42578125" style="7" bestFit="1" customWidth="1"/>
    <col min="2564" max="2564" width="12.28515625" style="7" customWidth="1"/>
    <col min="2565" max="2565" width="10.28515625" style="7" customWidth="1"/>
    <col min="2566" max="2566" width="6" style="7" customWidth="1"/>
    <col min="2567" max="2567" width="8.140625" style="7" customWidth="1"/>
    <col min="2568" max="2568" width="7" style="7" customWidth="1"/>
    <col min="2569" max="2570" width="6" style="7" customWidth="1"/>
    <col min="2571" max="2571" width="6.140625" style="7" customWidth="1"/>
    <col min="2572" max="2572" width="7.140625" style="7" customWidth="1"/>
    <col min="2573" max="2573" width="6.7109375" style="7" customWidth="1"/>
    <col min="2574" max="2574" width="7.140625" style="7" customWidth="1"/>
    <col min="2575" max="2575" width="6.42578125" style="7" customWidth="1"/>
    <col min="2576" max="2576" width="9.140625" style="7"/>
    <col min="2577" max="2577" width="10" style="7" customWidth="1"/>
    <col min="2578" max="2578" width="9.85546875" style="7" bestFit="1" customWidth="1"/>
    <col min="2579" max="2579" width="8.42578125" style="7" customWidth="1"/>
    <col min="2580" max="2580" width="9.42578125" style="7" customWidth="1"/>
    <col min="2581" max="2581" width="8.42578125" style="7" customWidth="1"/>
    <col min="2582" max="2585" width="8.85546875" style="7" customWidth="1"/>
    <col min="2586" max="2586" width="10.85546875" style="7" customWidth="1"/>
    <col min="2587" max="2587" width="9" style="7" customWidth="1"/>
    <col min="2588" max="2588" width="8.85546875" style="7" customWidth="1"/>
    <col min="2589" max="2589" width="10" style="7" customWidth="1"/>
    <col min="2590" max="2591" width="12.140625" style="7" customWidth="1"/>
    <col min="2592" max="2592" width="12" style="7" customWidth="1"/>
    <col min="2593" max="2593" width="10.140625" style="7" customWidth="1"/>
    <col min="2594" max="2594" width="10.85546875" style="7" bestFit="1" customWidth="1"/>
    <col min="2595" max="2816" width="9.140625" style="7"/>
    <col min="2817" max="2817" width="2" style="7" customWidth="1"/>
    <col min="2818" max="2818" width="4.5703125" style="7" customWidth="1"/>
    <col min="2819" max="2819" width="9.42578125" style="7" bestFit="1" customWidth="1"/>
    <col min="2820" max="2820" width="12.28515625" style="7" customWidth="1"/>
    <col min="2821" max="2821" width="10.28515625" style="7" customWidth="1"/>
    <col min="2822" max="2822" width="6" style="7" customWidth="1"/>
    <col min="2823" max="2823" width="8.140625" style="7" customWidth="1"/>
    <col min="2824" max="2824" width="7" style="7" customWidth="1"/>
    <col min="2825" max="2826" width="6" style="7" customWidth="1"/>
    <col min="2827" max="2827" width="6.140625" style="7" customWidth="1"/>
    <col min="2828" max="2828" width="7.140625" style="7" customWidth="1"/>
    <col min="2829" max="2829" width="6.7109375" style="7" customWidth="1"/>
    <col min="2830" max="2830" width="7.140625" style="7" customWidth="1"/>
    <col min="2831" max="2831" width="6.42578125" style="7" customWidth="1"/>
    <col min="2832" max="2832" width="9.140625" style="7"/>
    <col min="2833" max="2833" width="10" style="7" customWidth="1"/>
    <col min="2834" max="2834" width="9.85546875" style="7" bestFit="1" customWidth="1"/>
    <col min="2835" max="2835" width="8.42578125" style="7" customWidth="1"/>
    <col min="2836" max="2836" width="9.42578125" style="7" customWidth="1"/>
    <col min="2837" max="2837" width="8.42578125" style="7" customWidth="1"/>
    <col min="2838" max="2841" width="8.85546875" style="7" customWidth="1"/>
    <col min="2842" max="2842" width="10.85546875" style="7" customWidth="1"/>
    <col min="2843" max="2843" width="9" style="7" customWidth="1"/>
    <col min="2844" max="2844" width="8.85546875" style="7" customWidth="1"/>
    <col min="2845" max="2845" width="10" style="7" customWidth="1"/>
    <col min="2846" max="2847" width="12.140625" style="7" customWidth="1"/>
    <col min="2848" max="2848" width="12" style="7" customWidth="1"/>
    <col min="2849" max="2849" width="10.140625" style="7" customWidth="1"/>
    <col min="2850" max="2850" width="10.85546875" style="7" bestFit="1" customWidth="1"/>
    <col min="2851" max="3072" width="9.140625" style="7"/>
    <col min="3073" max="3073" width="2" style="7" customWidth="1"/>
    <col min="3074" max="3074" width="4.5703125" style="7" customWidth="1"/>
    <col min="3075" max="3075" width="9.42578125" style="7" bestFit="1" customWidth="1"/>
    <col min="3076" max="3076" width="12.28515625" style="7" customWidth="1"/>
    <col min="3077" max="3077" width="10.28515625" style="7" customWidth="1"/>
    <col min="3078" max="3078" width="6" style="7" customWidth="1"/>
    <col min="3079" max="3079" width="8.140625" style="7" customWidth="1"/>
    <col min="3080" max="3080" width="7" style="7" customWidth="1"/>
    <col min="3081" max="3082" width="6" style="7" customWidth="1"/>
    <col min="3083" max="3083" width="6.140625" style="7" customWidth="1"/>
    <col min="3084" max="3084" width="7.140625" style="7" customWidth="1"/>
    <col min="3085" max="3085" width="6.7109375" style="7" customWidth="1"/>
    <col min="3086" max="3086" width="7.140625" style="7" customWidth="1"/>
    <col min="3087" max="3087" width="6.42578125" style="7" customWidth="1"/>
    <col min="3088" max="3088" width="9.140625" style="7"/>
    <col min="3089" max="3089" width="10" style="7" customWidth="1"/>
    <col min="3090" max="3090" width="9.85546875" style="7" bestFit="1" customWidth="1"/>
    <col min="3091" max="3091" width="8.42578125" style="7" customWidth="1"/>
    <col min="3092" max="3092" width="9.42578125" style="7" customWidth="1"/>
    <col min="3093" max="3093" width="8.42578125" style="7" customWidth="1"/>
    <col min="3094" max="3097" width="8.85546875" style="7" customWidth="1"/>
    <col min="3098" max="3098" width="10.85546875" style="7" customWidth="1"/>
    <col min="3099" max="3099" width="9" style="7" customWidth="1"/>
    <col min="3100" max="3100" width="8.85546875" style="7" customWidth="1"/>
    <col min="3101" max="3101" width="10" style="7" customWidth="1"/>
    <col min="3102" max="3103" width="12.140625" style="7" customWidth="1"/>
    <col min="3104" max="3104" width="12" style="7" customWidth="1"/>
    <col min="3105" max="3105" width="10.140625" style="7" customWidth="1"/>
    <col min="3106" max="3106" width="10.85546875" style="7" bestFit="1" customWidth="1"/>
    <col min="3107" max="3328" width="9.140625" style="7"/>
    <col min="3329" max="3329" width="2" style="7" customWidth="1"/>
    <col min="3330" max="3330" width="4.5703125" style="7" customWidth="1"/>
    <col min="3331" max="3331" width="9.42578125" style="7" bestFit="1" customWidth="1"/>
    <col min="3332" max="3332" width="12.28515625" style="7" customWidth="1"/>
    <col min="3333" max="3333" width="10.28515625" style="7" customWidth="1"/>
    <col min="3334" max="3334" width="6" style="7" customWidth="1"/>
    <col min="3335" max="3335" width="8.140625" style="7" customWidth="1"/>
    <col min="3336" max="3336" width="7" style="7" customWidth="1"/>
    <col min="3337" max="3338" width="6" style="7" customWidth="1"/>
    <col min="3339" max="3339" width="6.140625" style="7" customWidth="1"/>
    <col min="3340" max="3340" width="7.140625" style="7" customWidth="1"/>
    <col min="3341" max="3341" width="6.7109375" style="7" customWidth="1"/>
    <col min="3342" max="3342" width="7.140625" style="7" customWidth="1"/>
    <col min="3343" max="3343" width="6.42578125" style="7" customWidth="1"/>
    <col min="3344" max="3344" width="9.140625" style="7"/>
    <col min="3345" max="3345" width="10" style="7" customWidth="1"/>
    <col min="3346" max="3346" width="9.85546875" style="7" bestFit="1" customWidth="1"/>
    <col min="3347" max="3347" width="8.42578125" style="7" customWidth="1"/>
    <col min="3348" max="3348" width="9.42578125" style="7" customWidth="1"/>
    <col min="3349" max="3349" width="8.42578125" style="7" customWidth="1"/>
    <col min="3350" max="3353" width="8.85546875" style="7" customWidth="1"/>
    <col min="3354" max="3354" width="10.85546875" style="7" customWidth="1"/>
    <col min="3355" max="3355" width="9" style="7" customWidth="1"/>
    <col min="3356" max="3356" width="8.85546875" style="7" customWidth="1"/>
    <col min="3357" max="3357" width="10" style="7" customWidth="1"/>
    <col min="3358" max="3359" width="12.140625" style="7" customWidth="1"/>
    <col min="3360" max="3360" width="12" style="7" customWidth="1"/>
    <col min="3361" max="3361" width="10.140625" style="7" customWidth="1"/>
    <col min="3362" max="3362" width="10.85546875" style="7" bestFit="1" customWidth="1"/>
    <col min="3363" max="3584" width="9.140625" style="7"/>
    <col min="3585" max="3585" width="2" style="7" customWidth="1"/>
    <col min="3586" max="3586" width="4.5703125" style="7" customWidth="1"/>
    <col min="3587" max="3587" width="9.42578125" style="7" bestFit="1" customWidth="1"/>
    <col min="3588" max="3588" width="12.28515625" style="7" customWidth="1"/>
    <col min="3589" max="3589" width="10.28515625" style="7" customWidth="1"/>
    <col min="3590" max="3590" width="6" style="7" customWidth="1"/>
    <col min="3591" max="3591" width="8.140625" style="7" customWidth="1"/>
    <col min="3592" max="3592" width="7" style="7" customWidth="1"/>
    <col min="3593" max="3594" width="6" style="7" customWidth="1"/>
    <col min="3595" max="3595" width="6.140625" style="7" customWidth="1"/>
    <col min="3596" max="3596" width="7.140625" style="7" customWidth="1"/>
    <col min="3597" max="3597" width="6.7109375" style="7" customWidth="1"/>
    <col min="3598" max="3598" width="7.140625" style="7" customWidth="1"/>
    <col min="3599" max="3599" width="6.42578125" style="7" customWidth="1"/>
    <col min="3600" max="3600" width="9.140625" style="7"/>
    <col min="3601" max="3601" width="10" style="7" customWidth="1"/>
    <col min="3602" max="3602" width="9.85546875" style="7" bestFit="1" customWidth="1"/>
    <col min="3603" max="3603" width="8.42578125" style="7" customWidth="1"/>
    <col min="3604" max="3604" width="9.42578125" style="7" customWidth="1"/>
    <col min="3605" max="3605" width="8.42578125" style="7" customWidth="1"/>
    <col min="3606" max="3609" width="8.85546875" style="7" customWidth="1"/>
    <col min="3610" max="3610" width="10.85546875" style="7" customWidth="1"/>
    <col min="3611" max="3611" width="9" style="7" customWidth="1"/>
    <col min="3612" max="3612" width="8.85546875" style="7" customWidth="1"/>
    <col min="3613" max="3613" width="10" style="7" customWidth="1"/>
    <col min="3614" max="3615" width="12.140625" style="7" customWidth="1"/>
    <col min="3616" max="3616" width="12" style="7" customWidth="1"/>
    <col min="3617" max="3617" width="10.140625" style="7" customWidth="1"/>
    <col min="3618" max="3618" width="10.85546875" style="7" bestFit="1" customWidth="1"/>
    <col min="3619" max="3840" width="9.140625" style="7"/>
    <col min="3841" max="3841" width="2" style="7" customWidth="1"/>
    <col min="3842" max="3842" width="4.5703125" style="7" customWidth="1"/>
    <col min="3843" max="3843" width="9.42578125" style="7" bestFit="1" customWidth="1"/>
    <col min="3844" max="3844" width="12.28515625" style="7" customWidth="1"/>
    <col min="3845" max="3845" width="10.28515625" style="7" customWidth="1"/>
    <col min="3846" max="3846" width="6" style="7" customWidth="1"/>
    <col min="3847" max="3847" width="8.140625" style="7" customWidth="1"/>
    <col min="3848" max="3848" width="7" style="7" customWidth="1"/>
    <col min="3849" max="3850" width="6" style="7" customWidth="1"/>
    <col min="3851" max="3851" width="6.140625" style="7" customWidth="1"/>
    <col min="3852" max="3852" width="7.140625" style="7" customWidth="1"/>
    <col min="3853" max="3853" width="6.7109375" style="7" customWidth="1"/>
    <col min="3854" max="3854" width="7.140625" style="7" customWidth="1"/>
    <col min="3855" max="3855" width="6.42578125" style="7" customWidth="1"/>
    <col min="3856" max="3856" width="9.140625" style="7"/>
    <col min="3857" max="3857" width="10" style="7" customWidth="1"/>
    <col min="3858" max="3858" width="9.85546875" style="7" bestFit="1" customWidth="1"/>
    <col min="3859" max="3859" width="8.42578125" style="7" customWidth="1"/>
    <col min="3860" max="3860" width="9.42578125" style="7" customWidth="1"/>
    <col min="3861" max="3861" width="8.42578125" style="7" customWidth="1"/>
    <col min="3862" max="3865" width="8.85546875" style="7" customWidth="1"/>
    <col min="3866" max="3866" width="10.85546875" style="7" customWidth="1"/>
    <col min="3867" max="3867" width="9" style="7" customWidth="1"/>
    <col min="3868" max="3868" width="8.85546875" style="7" customWidth="1"/>
    <col min="3869" max="3869" width="10" style="7" customWidth="1"/>
    <col min="3870" max="3871" width="12.140625" style="7" customWidth="1"/>
    <col min="3872" max="3872" width="12" style="7" customWidth="1"/>
    <col min="3873" max="3873" width="10.140625" style="7" customWidth="1"/>
    <col min="3874" max="3874" width="10.85546875" style="7" bestFit="1" customWidth="1"/>
    <col min="3875" max="4096" width="9.140625" style="7"/>
    <col min="4097" max="4097" width="2" style="7" customWidth="1"/>
    <col min="4098" max="4098" width="4.5703125" style="7" customWidth="1"/>
    <col min="4099" max="4099" width="9.42578125" style="7" bestFit="1" customWidth="1"/>
    <col min="4100" max="4100" width="12.28515625" style="7" customWidth="1"/>
    <col min="4101" max="4101" width="10.28515625" style="7" customWidth="1"/>
    <col min="4102" max="4102" width="6" style="7" customWidth="1"/>
    <col min="4103" max="4103" width="8.140625" style="7" customWidth="1"/>
    <col min="4104" max="4104" width="7" style="7" customWidth="1"/>
    <col min="4105" max="4106" width="6" style="7" customWidth="1"/>
    <col min="4107" max="4107" width="6.140625" style="7" customWidth="1"/>
    <col min="4108" max="4108" width="7.140625" style="7" customWidth="1"/>
    <col min="4109" max="4109" width="6.7109375" style="7" customWidth="1"/>
    <col min="4110" max="4110" width="7.140625" style="7" customWidth="1"/>
    <col min="4111" max="4111" width="6.42578125" style="7" customWidth="1"/>
    <col min="4112" max="4112" width="9.140625" style="7"/>
    <col min="4113" max="4113" width="10" style="7" customWidth="1"/>
    <col min="4114" max="4114" width="9.85546875" style="7" bestFit="1" customWidth="1"/>
    <col min="4115" max="4115" width="8.42578125" style="7" customWidth="1"/>
    <col min="4116" max="4116" width="9.42578125" style="7" customWidth="1"/>
    <col min="4117" max="4117" width="8.42578125" style="7" customWidth="1"/>
    <col min="4118" max="4121" width="8.85546875" style="7" customWidth="1"/>
    <col min="4122" max="4122" width="10.85546875" style="7" customWidth="1"/>
    <col min="4123" max="4123" width="9" style="7" customWidth="1"/>
    <col min="4124" max="4124" width="8.85546875" style="7" customWidth="1"/>
    <col min="4125" max="4125" width="10" style="7" customWidth="1"/>
    <col min="4126" max="4127" width="12.140625" style="7" customWidth="1"/>
    <col min="4128" max="4128" width="12" style="7" customWidth="1"/>
    <col min="4129" max="4129" width="10.140625" style="7" customWidth="1"/>
    <col min="4130" max="4130" width="10.85546875" style="7" bestFit="1" customWidth="1"/>
    <col min="4131" max="4352" width="9.140625" style="7"/>
    <col min="4353" max="4353" width="2" style="7" customWidth="1"/>
    <col min="4354" max="4354" width="4.5703125" style="7" customWidth="1"/>
    <col min="4355" max="4355" width="9.42578125" style="7" bestFit="1" customWidth="1"/>
    <col min="4356" max="4356" width="12.28515625" style="7" customWidth="1"/>
    <col min="4357" max="4357" width="10.28515625" style="7" customWidth="1"/>
    <col min="4358" max="4358" width="6" style="7" customWidth="1"/>
    <col min="4359" max="4359" width="8.140625" style="7" customWidth="1"/>
    <col min="4360" max="4360" width="7" style="7" customWidth="1"/>
    <col min="4361" max="4362" width="6" style="7" customWidth="1"/>
    <col min="4363" max="4363" width="6.140625" style="7" customWidth="1"/>
    <col min="4364" max="4364" width="7.140625" style="7" customWidth="1"/>
    <col min="4365" max="4365" width="6.7109375" style="7" customWidth="1"/>
    <col min="4366" max="4366" width="7.140625" style="7" customWidth="1"/>
    <col min="4367" max="4367" width="6.42578125" style="7" customWidth="1"/>
    <col min="4368" max="4368" width="9.140625" style="7"/>
    <col min="4369" max="4369" width="10" style="7" customWidth="1"/>
    <col min="4370" max="4370" width="9.85546875" style="7" bestFit="1" customWidth="1"/>
    <col min="4371" max="4371" width="8.42578125" style="7" customWidth="1"/>
    <col min="4372" max="4372" width="9.42578125" style="7" customWidth="1"/>
    <col min="4373" max="4373" width="8.42578125" style="7" customWidth="1"/>
    <col min="4374" max="4377" width="8.85546875" style="7" customWidth="1"/>
    <col min="4378" max="4378" width="10.85546875" style="7" customWidth="1"/>
    <col min="4379" max="4379" width="9" style="7" customWidth="1"/>
    <col min="4380" max="4380" width="8.85546875" style="7" customWidth="1"/>
    <col min="4381" max="4381" width="10" style="7" customWidth="1"/>
    <col min="4382" max="4383" width="12.140625" style="7" customWidth="1"/>
    <col min="4384" max="4384" width="12" style="7" customWidth="1"/>
    <col min="4385" max="4385" width="10.140625" style="7" customWidth="1"/>
    <col min="4386" max="4386" width="10.85546875" style="7" bestFit="1" customWidth="1"/>
    <col min="4387" max="4608" width="9.140625" style="7"/>
    <col min="4609" max="4609" width="2" style="7" customWidth="1"/>
    <col min="4610" max="4610" width="4.5703125" style="7" customWidth="1"/>
    <col min="4611" max="4611" width="9.42578125" style="7" bestFit="1" customWidth="1"/>
    <col min="4612" max="4612" width="12.28515625" style="7" customWidth="1"/>
    <col min="4613" max="4613" width="10.28515625" style="7" customWidth="1"/>
    <col min="4614" max="4614" width="6" style="7" customWidth="1"/>
    <col min="4615" max="4615" width="8.140625" style="7" customWidth="1"/>
    <col min="4616" max="4616" width="7" style="7" customWidth="1"/>
    <col min="4617" max="4618" width="6" style="7" customWidth="1"/>
    <col min="4619" max="4619" width="6.140625" style="7" customWidth="1"/>
    <col min="4620" max="4620" width="7.140625" style="7" customWidth="1"/>
    <col min="4621" max="4621" width="6.7109375" style="7" customWidth="1"/>
    <col min="4622" max="4622" width="7.140625" style="7" customWidth="1"/>
    <col min="4623" max="4623" width="6.42578125" style="7" customWidth="1"/>
    <col min="4624" max="4624" width="9.140625" style="7"/>
    <col min="4625" max="4625" width="10" style="7" customWidth="1"/>
    <col min="4626" max="4626" width="9.85546875" style="7" bestFit="1" customWidth="1"/>
    <col min="4627" max="4627" width="8.42578125" style="7" customWidth="1"/>
    <col min="4628" max="4628" width="9.42578125" style="7" customWidth="1"/>
    <col min="4629" max="4629" width="8.42578125" style="7" customWidth="1"/>
    <col min="4630" max="4633" width="8.85546875" style="7" customWidth="1"/>
    <col min="4634" max="4634" width="10.85546875" style="7" customWidth="1"/>
    <col min="4635" max="4635" width="9" style="7" customWidth="1"/>
    <col min="4636" max="4636" width="8.85546875" style="7" customWidth="1"/>
    <col min="4637" max="4637" width="10" style="7" customWidth="1"/>
    <col min="4638" max="4639" width="12.140625" style="7" customWidth="1"/>
    <col min="4640" max="4640" width="12" style="7" customWidth="1"/>
    <col min="4641" max="4641" width="10.140625" style="7" customWidth="1"/>
    <col min="4642" max="4642" width="10.85546875" style="7" bestFit="1" customWidth="1"/>
    <col min="4643" max="4864" width="9.140625" style="7"/>
    <col min="4865" max="4865" width="2" style="7" customWidth="1"/>
    <col min="4866" max="4866" width="4.5703125" style="7" customWidth="1"/>
    <col min="4867" max="4867" width="9.42578125" style="7" bestFit="1" customWidth="1"/>
    <col min="4868" max="4868" width="12.28515625" style="7" customWidth="1"/>
    <col min="4869" max="4869" width="10.28515625" style="7" customWidth="1"/>
    <col min="4870" max="4870" width="6" style="7" customWidth="1"/>
    <col min="4871" max="4871" width="8.140625" style="7" customWidth="1"/>
    <col min="4872" max="4872" width="7" style="7" customWidth="1"/>
    <col min="4873" max="4874" width="6" style="7" customWidth="1"/>
    <col min="4875" max="4875" width="6.140625" style="7" customWidth="1"/>
    <col min="4876" max="4876" width="7.140625" style="7" customWidth="1"/>
    <col min="4877" max="4877" width="6.7109375" style="7" customWidth="1"/>
    <col min="4878" max="4878" width="7.140625" style="7" customWidth="1"/>
    <col min="4879" max="4879" width="6.42578125" style="7" customWidth="1"/>
    <col min="4880" max="4880" width="9.140625" style="7"/>
    <col min="4881" max="4881" width="10" style="7" customWidth="1"/>
    <col min="4882" max="4882" width="9.85546875" style="7" bestFit="1" customWidth="1"/>
    <col min="4883" max="4883" width="8.42578125" style="7" customWidth="1"/>
    <col min="4884" max="4884" width="9.42578125" style="7" customWidth="1"/>
    <col min="4885" max="4885" width="8.42578125" style="7" customWidth="1"/>
    <col min="4886" max="4889" width="8.85546875" style="7" customWidth="1"/>
    <col min="4890" max="4890" width="10.85546875" style="7" customWidth="1"/>
    <col min="4891" max="4891" width="9" style="7" customWidth="1"/>
    <col min="4892" max="4892" width="8.85546875" style="7" customWidth="1"/>
    <col min="4893" max="4893" width="10" style="7" customWidth="1"/>
    <col min="4894" max="4895" width="12.140625" style="7" customWidth="1"/>
    <col min="4896" max="4896" width="12" style="7" customWidth="1"/>
    <col min="4897" max="4897" width="10.140625" style="7" customWidth="1"/>
    <col min="4898" max="4898" width="10.85546875" style="7" bestFit="1" customWidth="1"/>
    <col min="4899" max="5120" width="9.140625" style="7"/>
    <col min="5121" max="5121" width="2" style="7" customWidth="1"/>
    <col min="5122" max="5122" width="4.5703125" style="7" customWidth="1"/>
    <col min="5123" max="5123" width="9.42578125" style="7" bestFit="1" customWidth="1"/>
    <col min="5124" max="5124" width="12.28515625" style="7" customWidth="1"/>
    <col min="5125" max="5125" width="10.28515625" style="7" customWidth="1"/>
    <col min="5126" max="5126" width="6" style="7" customWidth="1"/>
    <col min="5127" max="5127" width="8.140625" style="7" customWidth="1"/>
    <col min="5128" max="5128" width="7" style="7" customWidth="1"/>
    <col min="5129" max="5130" width="6" style="7" customWidth="1"/>
    <col min="5131" max="5131" width="6.140625" style="7" customWidth="1"/>
    <col min="5132" max="5132" width="7.140625" style="7" customWidth="1"/>
    <col min="5133" max="5133" width="6.7109375" style="7" customWidth="1"/>
    <col min="5134" max="5134" width="7.140625" style="7" customWidth="1"/>
    <col min="5135" max="5135" width="6.42578125" style="7" customWidth="1"/>
    <col min="5136" max="5136" width="9.140625" style="7"/>
    <col min="5137" max="5137" width="10" style="7" customWidth="1"/>
    <col min="5138" max="5138" width="9.85546875" style="7" bestFit="1" customWidth="1"/>
    <col min="5139" max="5139" width="8.42578125" style="7" customWidth="1"/>
    <col min="5140" max="5140" width="9.42578125" style="7" customWidth="1"/>
    <col min="5141" max="5141" width="8.42578125" style="7" customWidth="1"/>
    <col min="5142" max="5145" width="8.85546875" style="7" customWidth="1"/>
    <col min="5146" max="5146" width="10.85546875" style="7" customWidth="1"/>
    <col min="5147" max="5147" width="9" style="7" customWidth="1"/>
    <col min="5148" max="5148" width="8.85546875" style="7" customWidth="1"/>
    <col min="5149" max="5149" width="10" style="7" customWidth="1"/>
    <col min="5150" max="5151" width="12.140625" style="7" customWidth="1"/>
    <col min="5152" max="5152" width="12" style="7" customWidth="1"/>
    <col min="5153" max="5153" width="10.140625" style="7" customWidth="1"/>
    <col min="5154" max="5154" width="10.85546875" style="7" bestFit="1" customWidth="1"/>
    <col min="5155" max="5376" width="9.140625" style="7"/>
    <col min="5377" max="5377" width="2" style="7" customWidth="1"/>
    <col min="5378" max="5378" width="4.5703125" style="7" customWidth="1"/>
    <col min="5379" max="5379" width="9.42578125" style="7" bestFit="1" customWidth="1"/>
    <col min="5380" max="5380" width="12.28515625" style="7" customWidth="1"/>
    <col min="5381" max="5381" width="10.28515625" style="7" customWidth="1"/>
    <col min="5382" max="5382" width="6" style="7" customWidth="1"/>
    <col min="5383" max="5383" width="8.140625" style="7" customWidth="1"/>
    <col min="5384" max="5384" width="7" style="7" customWidth="1"/>
    <col min="5385" max="5386" width="6" style="7" customWidth="1"/>
    <col min="5387" max="5387" width="6.140625" style="7" customWidth="1"/>
    <col min="5388" max="5388" width="7.140625" style="7" customWidth="1"/>
    <col min="5389" max="5389" width="6.7109375" style="7" customWidth="1"/>
    <col min="5390" max="5390" width="7.140625" style="7" customWidth="1"/>
    <col min="5391" max="5391" width="6.42578125" style="7" customWidth="1"/>
    <col min="5392" max="5392" width="9.140625" style="7"/>
    <col min="5393" max="5393" width="10" style="7" customWidth="1"/>
    <col min="5394" max="5394" width="9.85546875" style="7" bestFit="1" customWidth="1"/>
    <col min="5395" max="5395" width="8.42578125" style="7" customWidth="1"/>
    <col min="5396" max="5396" width="9.42578125" style="7" customWidth="1"/>
    <col min="5397" max="5397" width="8.42578125" style="7" customWidth="1"/>
    <col min="5398" max="5401" width="8.85546875" style="7" customWidth="1"/>
    <col min="5402" max="5402" width="10.85546875" style="7" customWidth="1"/>
    <col min="5403" max="5403" width="9" style="7" customWidth="1"/>
    <col min="5404" max="5404" width="8.85546875" style="7" customWidth="1"/>
    <col min="5405" max="5405" width="10" style="7" customWidth="1"/>
    <col min="5406" max="5407" width="12.140625" style="7" customWidth="1"/>
    <col min="5408" max="5408" width="12" style="7" customWidth="1"/>
    <col min="5409" max="5409" width="10.140625" style="7" customWidth="1"/>
    <col min="5410" max="5410" width="10.85546875" style="7" bestFit="1" customWidth="1"/>
    <col min="5411" max="5632" width="9.140625" style="7"/>
    <col min="5633" max="5633" width="2" style="7" customWidth="1"/>
    <col min="5634" max="5634" width="4.5703125" style="7" customWidth="1"/>
    <col min="5635" max="5635" width="9.42578125" style="7" bestFit="1" customWidth="1"/>
    <col min="5636" max="5636" width="12.28515625" style="7" customWidth="1"/>
    <col min="5637" max="5637" width="10.28515625" style="7" customWidth="1"/>
    <col min="5638" max="5638" width="6" style="7" customWidth="1"/>
    <col min="5639" max="5639" width="8.140625" style="7" customWidth="1"/>
    <col min="5640" max="5640" width="7" style="7" customWidth="1"/>
    <col min="5641" max="5642" width="6" style="7" customWidth="1"/>
    <col min="5643" max="5643" width="6.140625" style="7" customWidth="1"/>
    <col min="5644" max="5644" width="7.140625" style="7" customWidth="1"/>
    <col min="5645" max="5645" width="6.7109375" style="7" customWidth="1"/>
    <col min="5646" max="5646" width="7.140625" style="7" customWidth="1"/>
    <col min="5647" max="5647" width="6.42578125" style="7" customWidth="1"/>
    <col min="5648" max="5648" width="9.140625" style="7"/>
    <col min="5649" max="5649" width="10" style="7" customWidth="1"/>
    <col min="5650" max="5650" width="9.85546875" style="7" bestFit="1" customWidth="1"/>
    <col min="5651" max="5651" width="8.42578125" style="7" customWidth="1"/>
    <col min="5652" max="5652" width="9.42578125" style="7" customWidth="1"/>
    <col min="5653" max="5653" width="8.42578125" style="7" customWidth="1"/>
    <col min="5654" max="5657" width="8.85546875" style="7" customWidth="1"/>
    <col min="5658" max="5658" width="10.85546875" style="7" customWidth="1"/>
    <col min="5659" max="5659" width="9" style="7" customWidth="1"/>
    <col min="5660" max="5660" width="8.85546875" style="7" customWidth="1"/>
    <col min="5661" max="5661" width="10" style="7" customWidth="1"/>
    <col min="5662" max="5663" width="12.140625" style="7" customWidth="1"/>
    <col min="5664" max="5664" width="12" style="7" customWidth="1"/>
    <col min="5665" max="5665" width="10.140625" style="7" customWidth="1"/>
    <col min="5666" max="5666" width="10.85546875" style="7" bestFit="1" customWidth="1"/>
    <col min="5667" max="5888" width="9.140625" style="7"/>
    <col min="5889" max="5889" width="2" style="7" customWidth="1"/>
    <col min="5890" max="5890" width="4.5703125" style="7" customWidth="1"/>
    <col min="5891" max="5891" width="9.42578125" style="7" bestFit="1" customWidth="1"/>
    <col min="5892" max="5892" width="12.28515625" style="7" customWidth="1"/>
    <col min="5893" max="5893" width="10.28515625" style="7" customWidth="1"/>
    <col min="5894" max="5894" width="6" style="7" customWidth="1"/>
    <col min="5895" max="5895" width="8.140625" style="7" customWidth="1"/>
    <col min="5896" max="5896" width="7" style="7" customWidth="1"/>
    <col min="5897" max="5898" width="6" style="7" customWidth="1"/>
    <col min="5899" max="5899" width="6.140625" style="7" customWidth="1"/>
    <col min="5900" max="5900" width="7.140625" style="7" customWidth="1"/>
    <col min="5901" max="5901" width="6.7109375" style="7" customWidth="1"/>
    <col min="5902" max="5902" width="7.140625" style="7" customWidth="1"/>
    <col min="5903" max="5903" width="6.42578125" style="7" customWidth="1"/>
    <col min="5904" max="5904" width="9.140625" style="7"/>
    <col min="5905" max="5905" width="10" style="7" customWidth="1"/>
    <col min="5906" max="5906" width="9.85546875" style="7" bestFit="1" customWidth="1"/>
    <col min="5907" max="5907" width="8.42578125" style="7" customWidth="1"/>
    <col min="5908" max="5908" width="9.42578125" style="7" customWidth="1"/>
    <col min="5909" max="5909" width="8.42578125" style="7" customWidth="1"/>
    <col min="5910" max="5913" width="8.85546875" style="7" customWidth="1"/>
    <col min="5914" max="5914" width="10.85546875" style="7" customWidth="1"/>
    <col min="5915" max="5915" width="9" style="7" customWidth="1"/>
    <col min="5916" max="5916" width="8.85546875" style="7" customWidth="1"/>
    <col min="5917" max="5917" width="10" style="7" customWidth="1"/>
    <col min="5918" max="5919" width="12.140625" style="7" customWidth="1"/>
    <col min="5920" max="5920" width="12" style="7" customWidth="1"/>
    <col min="5921" max="5921" width="10.140625" style="7" customWidth="1"/>
    <col min="5922" max="5922" width="10.85546875" style="7" bestFit="1" customWidth="1"/>
    <col min="5923" max="6144" width="9.140625" style="7"/>
    <col min="6145" max="6145" width="2" style="7" customWidth="1"/>
    <col min="6146" max="6146" width="4.5703125" style="7" customWidth="1"/>
    <col min="6147" max="6147" width="9.42578125" style="7" bestFit="1" customWidth="1"/>
    <col min="6148" max="6148" width="12.28515625" style="7" customWidth="1"/>
    <col min="6149" max="6149" width="10.28515625" style="7" customWidth="1"/>
    <col min="6150" max="6150" width="6" style="7" customWidth="1"/>
    <col min="6151" max="6151" width="8.140625" style="7" customWidth="1"/>
    <col min="6152" max="6152" width="7" style="7" customWidth="1"/>
    <col min="6153" max="6154" width="6" style="7" customWidth="1"/>
    <col min="6155" max="6155" width="6.140625" style="7" customWidth="1"/>
    <col min="6156" max="6156" width="7.140625" style="7" customWidth="1"/>
    <col min="6157" max="6157" width="6.7109375" style="7" customWidth="1"/>
    <col min="6158" max="6158" width="7.140625" style="7" customWidth="1"/>
    <col min="6159" max="6159" width="6.42578125" style="7" customWidth="1"/>
    <col min="6160" max="6160" width="9.140625" style="7"/>
    <col min="6161" max="6161" width="10" style="7" customWidth="1"/>
    <col min="6162" max="6162" width="9.85546875" style="7" bestFit="1" customWidth="1"/>
    <col min="6163" max="6163" width="8.42578125" style="7" customWidth="1"/>
    <col min="6164" max="6164" width="9.42578125" style="7" customWidth="1"/>
    <col min="6165" max="6165" width="8.42578125" style="7" customWidth="1"/>
    <col min="6166" max="6169" width="8.85546875" style="7" customWidth="1"/>
    <col min="6170" max="6170" width="10.85546875" style="7" customWidth="1"/>
    <col min="6171" max="6171" width="9" style="7" customWidth="1"/>
    <col min="6172" max="6172" width="8.85546875" style="7" customWidth="1"/>
    <col min="6173" max="6173" width="10" style="7" customWidth="1"/>
    <col min="6174" max="6175" width="12.140625" style="7" customWidth="1"/>
    <col min="6176" max="6176" width="12" style="7" customWidth="1"/>
    <col min="6177" max="6177" width="10.140625" style="7" customWidth="1"/>
    <col min="6178" max="6178" width="10.85546875" style="7" bestFit="1" customWidth="1"/>
    <col min="6179" max="6400" width="9.140625" style="7"/>
    <col min="6401" max="6401" width="2" style="7" customWidth="1"/>
    <col min="6402" max="6402" width="4.5703125" style="7" customWidth="1"/>
    <col min="6403" max="6403" width="9.42578125" style="7" bestFit="1" customWidth="1"/>
    <col min="6404" max="6404" width="12.28515625" style="7" customWidth="1"/>
    <col min="6405" max="6405" width="10.28515625" style="7" customWidth="1"/>
    <col min="6406" max="6406" width="6" style="7" customWidth="1"/>
    <col min="6407" max="6407" width="8.140625" style="7" customWidth="1"/>
    <col min="6408" max="6408" width="7" style="7" customWidth="1"/>
    <col min="6409" max="6410" width="6" style="7" customWidth="1"/>
    <col min="6411" max="6411" width="6.140625" style="7" customWidth="1"/>
    <col min="6412" max="6412" width="7.140625" style="7" customWidth="1"/>
    <col min="6413" max="6413" width="6.7109375" style="7" customWidth="1"/>
    <col min="6414" max="6414" width="7.140625" style="7" customWidth="1"/>
    <col min="6415" max="6415" width="6.42578125" style="7" customWidth="1"/>
    <col min="6416" max="6416" width="9.140625" style="7"/>
    <col min="6417" max="6417" width="10" style="7" customWidth="1"/>
    <col min="6418" max="6418" width="9.85546875" style="7" bestFit="1" customWidth="1"/>
    <col min="6419" max="6419" width="8.42578125" style="7" customWidth="1"/>
    <col min="6420" max="6420" width="9.42578125" style="7" customWidth="1"/>
    <col min="6421" max="6421" width="8.42578125" style="7" customWidth="1"/>
    <col min="6422" max="6425" width="8.85546875" style="7" customWidth="1"/>
    <col min="6426" max="6426" width="10.85546875" style="7" customWidth="1"/>
    <col min="6427" max="6427" width="9" style="7" customWidth="1"/>
    <col min="6428" max="6428" width="8.85546875" style="7" customWidth="1"/>
    <col min="6429" max="6429" width="10" style="7" customWidth="1"/>
    <col min="6430" max="6431" width="12.140625" style="7" customWidth="1"/>
    <col min="6432" max="6432" width="12" style="7" customWidth="1"/>
    <col min="6433" max="6433" width="10.140625" style="7" customWidth="1"/>
    <col min="6434" max="6434" width="10.85546875" style="7" bestFit="1" customWidth="1"/>
    <col min="6435" max="6656" width="9.140625" style="7"/>
    <col min="6657" max="6657" width="2" style="7" customWidth="1"/>
    <col min="6658" max="6658" width="4.5703125" style="7" customWidth="1"/>
    <col min="6659" max="6659" width="9.42578125" style="7" bestFit="1" customWidth="1"/>
    <col min="6660" max="6660" width="12.28515625" style="7" customWidth="1"/>
    <col min="6661" max="6661" width="10.28515625" style="7" customWidth="1"/>
    <col min="6662" max="6662" width="6" style="7" customWidth="1"/>
    <col min="6663" max="6663" width="8.140625" style="7" customWidth="1"/>
    <col min="6664" max="6664" width="7" style="7" customWidth="1"/>
    <col min="6665" max="6666" width="6" style="7" customWidth="1"/>
    <col min="6667" max="6667" width="6.140625" style="7" customWidth="1"/>
    <col min="6668" max="6668" width="7.140625" style="7" customWidth="1"/>
    <col min="6669" max="6669" width="6.7109375" style="7" customWidth="1"/>
    <col min="6670" max="6670" width="7.140625" style="7" customWidth="1"/>
    <col min="6671" max="6671" width="6.42578125" style="7" customWidth="1"/>
    <col min="6672" max="6672" width="9.140625" style="7"/>
    <col min="6673" max="6673" width="10" style="7" customWidth="1"/>
    <col min="6674" max="6674" width="9.85546875" style="7" bestFit="1" customWidth="1"/>
    <col min="6675" max="6675" width="8.42578125" style="7" customWidth="1"/>
    <col min="6676" max="6676" width="9.42578125" style="7" customWidth="1"/>
    <col min="6677" max="6677" width="8.42578125" style="7" customWidth="1"/>
    <col min="6678" max="6681" width="8.85546875" style="7" customWidth="1"/>
    <col min="6682" max="6682" width="10.85546875" style="7" customWidth="1"/>
    <col min="6683" max="6683" width="9" style="7" customWidth="1"/>
    <col min="6684" max="6684" width="8.85546875" style="7" customWidth="1"/>
    <col min="6685" max="6685" width="10" style="7" customWidth="1"/>
    <col min="6686" max="6687" width="12.140625" style="7" customWidth="1"/>
    <col min="6688" max="6688" width="12" style="7" customWidth="1"/>
    <col min="6689" max="6689" width="10.140625" style="7" customWidth="1"/>
    <col min="6690" max="6690" width="10.85546875" style="7" bestFit="1" customWidth="1"/>
    <col min="6691" max="6912" width="9.140625" style="7"/>
    <col min="6913" max="6913" width="2" style="7" customWidth="1"/>
    <col min="6914" max="6914" width="4.5703125" style="7" customWidth="1"/>
    <col min="6915" max="6915" width="9.42578125" style="7" bestFit="1" customWidth="1"/>
    <col min="6916" max="6916" width="12.28515625" style="7" customWidth="1"/>
    <col min="6917" max="6917" width="10.28515625" style="7" customWidth="1"/>
    <col min="6918" max="6918" width="6" style="7" customWidth="1"/>
    <col min="6919" max="6919" width="8.140625" style="7" customWidth="1"/>
    <col min="6920" max="6920" width="7" style="7" customWidth="1"/>
    <col min="6921" max="6922" width="6" style="7" customWidth="1"/>
    <col min="6923" max="6923" width="6.140625" style="7" customWidth="1"/>
    <col min="6924" max="6924" width="7.140625" style="7" customWidth="1"/>
    <col min="6925" max="6925" width="6.7109375" style="7" customWidth="1"/>
    <col min="6926" max="6926" width="7.140625" style="7" customWidth="1"/>
    <col min="6927" max="6927" width="6.42578125" style="7" customWidth="1"/>
    <col min="6928" max="6928" width="9.140625" style="7"/>
    <col min="6929" max="6929" width="10" style="7" customWidth="1"/>
    <col min="6930" max="6930" width="9.85546875" style="7" bestFit="1" customWidth="1"/>
    <col min="6931" max="6931" width="8.42578125" style="7" customWidth="1"/>
    <col min="6932" max="6932" width="9.42578125" style="7" customWidth="1"/>
    <col min="6933" max="6933" width="8.42578125" style="7" customWidth="1"/>
    <col min="6934" max="6937" width="8.85546875" style="7" customWidth="1"/>
    <col min="6938" max="6938" width="10.85546875" style="7" customWidth="1"/>
    <col min="6939" max="6939" width="9" style="7" customWidth="1"/>
    <col min="6940" max="6940" width="8.85546875" style="7" customWidth="1"/>
    <col min="6941" max="6941" width="10" style="7" customWidth="1"/>
    <col min="6942" max="6943" width="12.140625" style="7" customWidth="1"/>
    <col min="6944" max="6944" width="12" style="7" customWidth="1"/>
    <col min="6945" max="6945" width="10.140625" style="7" customWidth="1"/>
    <col min="6946" max="6946" width="10.85546875" style="7" bestFit="1" customWidth="1"/>
    <col min="6947" max="7168" width="9.140625" style="7"/>
    <col min="7169" max="7169" width="2" style="7" customWidth="1"/>
    <col min="7170" max="7170" width="4.5703125" style="7" customWidth="1"/>
    <col min="7171" max="7171" width="9.42578125" style="7" bestFit="1" customWidth="1"/>
    <col min="7172" max="7172" width="12.28515625" style="7" customWidth="1"/>
    <col min="7173" max="7173" width="10.28515625" style="7" customWidth="1"/>
    <col min="7174" max="7174" width="6" style="7" customWidth="1"/>
    <col min="7175" max="7175" width="8.140625" style="7" customWidth="1"/>
    <col min="7176" max="7176" width="7" style="7" customWidth="1"/>
    <col min="7177" max="7178" width="6" style="7" customWidth="1"/>
    <col min="7179" max="7179" width="6.140625" style="7" customWidth="1"/>
    <col min="7180" max="7180" width="7.140625" style="7" customWidth="1"/>
    <col min="7181" max="7181" width="6.7109375" style="7" customWidth="1"/>
    <col min="7182" max="7182" width="7.140625" style="7" customWidth="1"/>
    <col min="7183" max="7183" width="6.42578125" style="7" customWidth="1"/>
    <col min="7184" max="7184" width="9.140625" style="7"/>
    <col min="7185" max="7185" width="10" style="7" customWidth="1"/>
    <col min="7186" max="7186" width="9.85546875" style="7" bestFit="1" customWidth="1"/>
    <col min="7187" max="7187" width="8.42578125" style="7" customWidth="1"/>
    <col min="7188" max="7188" width="9.42578125" style="7" customWidth="1"/>
    <col min="7189" max="7189" width="8.42578125" style="7" customWidth="1"/>
    <col min="7190" max="7193" width="8.85546875" style="7" customWidth="1"/>
    <col min="7194" max="7194" width="10.85546875" style="7" customWidth="1"/>
    <col min="7195" max="7195" width="9" style="7" customWidth="1"/>
    <col min="7196" max="7196" width="8.85546875" style="7" customWidth="1"/>
    <col min="7197" max="7197" width="10" style="7" customWidth="1"/>
    <col min="7198" max="7199" width="12.140625" style="7" customWidth="1"/>
    <col min="7200" max="7200" width="12" style="7" customWidth="1"/>
    <col min="7201" max="7201" width="10.140625" style="7" customWidth="1"/>
    <col min="7202" max="7202" width="10.85546875" style="7" bestFit="1" customWidth="1"/>
    <col min="7203" max="7424" width="9.140625" style="7"/>
    <col min="7425" max="7425" width="2" style="7" customWidth="1"/>
    <col min="7426" max="7426" width="4.5703125" style="7" customWidth="1"/>
    <col min="7427" max="7427" width="9.42578125" style="7" bestFit="1" customWidth="1"/>
    <col min="7428" max="7428" width="12.28515625" style="7" customWidth="1"/>
    <col min="7429" max="7429" width="10.28515625" style="7" customWidth="1"/>
    <col min="7430" max="7430" width="6" style="7" customWidth="1"/>
    <col min="7431" max="7431" width="8.140625" style="7" customWidth="1"/>
    <col min="7432" max="7432" width="7" style="7" customWidth="1"/>
    <col min="7433" max="7434" width="6" style="7" customWidth="1"/>
    <col min="7435" max="7435" width="6.140625" style="7" customWidth="1"/>
    <col min="7436" max="7436" width="7.140625" style="7" customWidth="1"/>
    <col min="7437" max="7437" width="6.7109375" style="7" customWidth="1"/>
    <col min="7438" max="7438" width="7.140625" style="7" customWidth="1"/>
    <col min="7439" max="7439" width="6.42578125" style="7" customWidth="1"/>
    <col min="7440" max="7440" width="9.140625" style="7"/>
    <col min="7441" max="7441" width="10" style="7" customWidth="1"/>
    <col min="7442" max="7442" width="9.85546875" style="7" bestFit="1" customWidth="1"/>
    <col min="7443" max="7443" width="8.42578125" style="7" customWidth="1"/>
    <col min="7444" max="7444" width="9.42578125" style="7" customWidth="1"/>
    <col min="7445" max="7445" width="8.42578125" style="7" customWidth="1"/>
    <col min="7446" max="7449" width="8.85546875" style="7" customWidth="1"/>
    <col min="7450" max="7450" width="10.85546875" style="7" customWidth="1"/>
    <col min="7451" max="7451" width="9" style="7" customWidth="1"/>
    <col min="7452" max="7452" width="8.85546875" style="7" customWidth="1"/>
    <col min="7453" max="7453" width="10" style="7" customWidth="1"/>
    <col min="7454" max="7455" width="12.140625" style="7" customWidth="1"/>
    <col min="7456" max="7456" width="12" style="7" customWidth="1"/>
    <col min="7457" max="7457" width="10.140625" style="7" customWidth="1"/>
    <col min="7458" max="7458" width="10.85546875" style="7" bestFit="1" customWidth="1"/>
    <col min="7459" max="7680" width="9.140625" style="7"/>
    <col min="7681" max="7681" width="2" style="7" customWidth="1"/>
    <col min="7682" max="7682" width="4.5703125" style="7" customWidth="1"/>
    <col min="7683" max="7683" width="9.42578125" style="7" bestFit="1" customWidth="1"/>
    <col min="7684" max="7684" width="12.28515625" style="7" customWidth="1"/>
    <col min="7685" max="7685" width="10.28515625" style="7" customWidth="1"/>
    <col min="7686" max="7686" width="6" style="7" customWidth="1"/>
    <col min="7687" max="7687" width="8.140625" style="7" customWidth="1"/>
    <col min="7688" max="7688" width="7" style="7" customWidth="1"/>
    <col min="7689" max="7690" width="6" style="7" customWidth="1"/>
    <col min="7691" max="7691" width="6.140625" style="7" customWidth="1"/>
    <col min="7692" max="7692" width="7.140625" style="7" customWidth="1"/>
    <col min="7693" max="7693" width="6.7109375" style="7" customWidth="1"/>
    <col min="7694" max="7694" width="7.140625" style="7" customWidth="1"/>
    <col min="7695" max="7695" width="6.42578125" style="7" customWidth="1"/>
    <col min="7696" max="7696" width="9.140625" style="7"/>
    <col min="7697" max="7697" width="10" style="7" customWidth="1"/>
    <col min="7698" max="7698" width="9.85546875" style="7" bestFit="1" customWidth="1"/>
    <col min="7699" max="7699" width="8.42578125" style="7" customWidth="1"/>
    <col min="7700" max="7700" width="9.42578125" style="7" customWidth="1"/>
    <col min="7701" max="7701" width="8.42578125" style="7" customWidth="1"/>
    <col min="7702" max="7705" width="8.85546875" style="7" customWidth="1"/>
    <col min="7706" max="7706" width="10.85546875" style="7" customWidth="1"/>
    <col min="7707" max="7707" width="9" style="7" customWidth="1"/>
    <col min="7708" max="7708" width="8.85546875" style="7" customWidth="1"/>
    <col min="7709" max="7709" width="10" style="7" customWidth="1"/>
    <col min="7710" max="7711" width="12.140625" style="7" customWidth="1"/>
    <col min="7712" max="7712" width="12" style="7" customWidth="1"/>
    <col min="7713" max="7713" width="10.140625" style="7" customWidth="1"/>
    <col min="7714" max="7714" width="10.85546875" style="7" bestFit="1" customWidth="1"/>
    <col min="7715" max="7936" width="9.140625" style="7"/>
    <col min="7937" max="7937" width="2" style="7" customWidth="1"/>
    <col min="7938" max="7938" width="4.5703125" style="7" customWidth="1"/>
    <col min="7939" max="7939" width="9.42578125" style="7" bestFit="1" customWidth="1"/>
    <col min="7940" max="7940" width="12.28515625" style="7" customWidth="1"/>
    <col min="7941" max="7941" width="10.28515625" style="7" customWidth="1"/>
    <col min="7942" max="7942" width="6" style="7" customWidth="1"/>
    <col min="7943" max="7943" width="8.140625" style="7" customWidth="1"/>
    <col min="7944" max="7944" width="7" style="7" customWidth="1"/>
    <col min="7945" max="7946" width="6" style="7" customWidth="1"/>
    <col min="7947" max="7947" width="6.140625" style="7" customWidth="1"/>
    <col min="7948" max="7948" width="7.140625" style="7" customWidth="1"/>
    <col min="7949" max="7949" width="6.7109375" style="7" customWidth="1"/>
    <col min="7950" max="7950" width="7.140625" style="7" customWidth="1"/>
    <col min="7951" max="7951" width="6.42578125" style="7" customWidth="1"/>
    <col min="7952" max="7952" width="9.140625" style="7"/>
    <col min="7953" max="7953" width="10" style="7" customWidth="1"/>
    <col min="7954" max="7954" width="9.85546875" style="7" bestFit="1" customWidth="1"/>
    <col min="7955" max="7955" width="8.42578125" style="7" customWidth="1"/>
    <col min="7956" max="7956" width="9.42578125" style="7" customWidth="1"/>
    <col min="7957" max="7957" width="8.42578125" style="7" customWidth="1"/>
    <col min="7958" max="7961" width="8.85546875" style="7" customWidth="1"/>
    <col min="7962" max="7962" width="10.85546875" style="7" customWidth="1"/>
    <col min="7963" max="7963" width="9" style="7" customWidth="1"/>
    <col min="7964" max="7964" width="8.85546875" style="7" customWidth="1"/>
    <col min="7965" max="7965" width="10" style="7" customWidth="1"/>
    <col min="7966" max="7967" width="12.140625" style="7" customWidth="1"/>
    <col min="7968" max="7968" width="12" style="7" customWidth="1"/>
    <col min="7969" max="7969" width="10.140625" style="7" customWidth="1"/>
    <col min="7970" max="7970" width="10.85546875" style="7" bestFit="1" customWidth="1"/>
    <col min="7971" max="8192" width="9.140625" style="7"/>
    <col min="8193" max="8193" width="2" style="7" customWidth="1"/>
    <col min="8194" max="8194" width="4.5703125" style="7" customWidth="1"/>
    <col min="8195" max="8195" width="9.42578125" style="7" bestFit="1" customWidth="1"/>
    <col min="8196" max="8196" width="12.28515625" style="7" customWidth="1"/>
    <col min="8197" max="8197" width="10.28515625" style="7" customWidth="1"/>
    <col min="8198" max="8198" width="6" style="7" customWidth="1"/>
    <col min="8199" max="8199" width="8.140625" style="7" customWidth="1"/>
    <col min="8200" max="8200" width="7" style="7" customWidth="1"/>
    <col min="8201" max="8202" width="6" style="7" customWidth="1"/>
    <col min="8203" max="8203" width="6.140625" style="7" customWidth="1"/>
    <col min="8204" max="8204" width="7.140625" style="7" customWidth="1"/>
    <col min="8205" max="8205" width="6.7109375" style="7" customWidth="1"/>
    <col min="8206" max="8206" width="7.140625" style="7" customWidth="1"/>
    <col min="8207" max="8207" width="6.42578125" style="7" customWidth="1"/>
    <col min="8208" max="8208" width="9.140625" style="7"/>
    <col min="8209" max="8209" width="10" style="7" customWidth="1"/>
    <col min="8210" max="8210" width="9.85546875" style="7" bestFit="1" customWidth="1"/>
    <col min="8211" max="8211" width="8.42578125" style="7" customWidth="1"/>
    <col min="8212" max="8212" width="9.42578125" style="7" customWidth="1"/>
    <col min="8213" max="8213" width="8.42578125" style="7" customWidth="1"/>
    <col min="8214" max="8217" width="8.85546875" style="7" customWidth="1"/>
    <col min="8218" max="8218" width="10.85546875" style="7" customWidth="1"/>
    <col min="8219" max="8219" width="9" style="7" customWidth="1"/>
    <col min="8220" max="8220" width="8.85546875" style="7" customWidth="1"/>
    <col min="8221" max="8221" width="10" style="7" customWidth="1"/>
    <col min="8222" max="8223" width="12.140625" style="7" customWidth="1"/>
    <col min="8224" max="8224" width="12" style="7" customWidth="1"/>
    <col min="8225" max="8225" width="10.140625" style="7" customWidth="1"/>
    <col min="8226" max="8226" width="10.85546875" style="7" bestFit="1" customWidth="1"/>
    <col min="8227" max="8448" width="9.140625" style="7"/>
    <col min="8449" max="8449" width="2" style="7" customWidth="1"/>
    <col min="8450" max="8450" width="4.5703125" style="7" customWidth="1"/>
    <col min="8451" max="8451" width="9.42578125" style="7" bestFit="1" customWidth="1"/>
    <col min="8452" max="8452" width="12.28515625" style="7" customWidth="1"/>
    <col min="8453" max="8453" width="10.28515625" style="7" customWidth="1"/>
    <col min="8454" max="8454" width="6" style="7" customWidth="1"/>
    <col min="8455" max="8455" width="8.140625" style="7" customWidth="1"/>
    <col min="8456" max="8456" width="7" style="7" customWidth="1"/>
    <col min="8457" max="8458" width="6" style="7" customWidth="1"/>
    <col min="8459" max="8459" width="6.140625" style="7" customWidth="1"/>
    <col min="8460" max="8460" width="7.140625" style="7" customWidth="1"/>
    <col min="8461" max="8461" width="6.7109375" style="7" customWidth="1"/>
    <col min="8462" max="8462" width="7.140625" style="7" customWidth="1"/>
    <col min="8463" max="8463" width="6.42578125" style="7" customWidth="1"/>
    <col min="8464" max="8464" width="9.140625" style="7"/>
    <col min="8465" max="8465" width="10" style="7" customWidth="1"/>
    <col min="8466" max="8466" width="9.85546875" style="7" bestFit="1" customWidth="1"/>
    <col min="8467" max="8467" width="8.42578125" style="7" customWidth="1"/>
    <col min="8468" max="8468" width="9.42578125" style="7" customWidth="1"/>
    <col min="8469" max="8469" width="8.42578125" style="7" customWidth="1"/>
    <col min="8470" max="8473" width="8.85546875" style="7" customWidth="1"/>
    <col min="8474" max="8474" width="10.85546875" style="7" customWidth="1"/>
    <col min="8475" max="8475" width="9" style="7" customWidth="1"/>
    <col min="8476" max="8476" width="8.85546875" style="7" customWidth="1"/>
    <col min="8477" max="8477" width="10" style="7" customWidth="1"/>
    <col min="8478" max="8479" width="12.140625" style="7" customWidth="1"/>
    <col min="8480" max="8480" width="12" style="7" customWidth="1"/>
    <col min="8481" max="8481" width="10.140625" style="7" customWidth="1"/>
    <col min="8482" max="8482" width="10.85546875" style="7" bestFit="1" customWidth="1"/>
    <col min="8483" max="8704" width="9.140625" style="7"/>
    <col min="8705" max="8705" width="2" style="7" customWidth="1"/>
    <col min="8706" max="8706" width="4.5703125" style="7" customWidth="1"/>
    <col min="8707" max="8707" width="9.42578125" style="7" bestFit="1" customWidth="1"/>
    <col min="8708" max="8708" width="12.28515625" style="7" customWidth="1"/>
    <col min="8709" max="8709" width="10.28515625" style="7" customWidth="1"/>
    <col min="8710" max="8710" width="6" style="7" customWidth="1"/>
    <col min="8711" max="8711" width="8.140625" style="7" customWidth="1"/>
    <col min="8712" max="8712" width="7" style="7" customWidth="1"/>
    <col min="8713" max="8714" width="6" style="7" customWidth="1"/>
    <col min="8715" max="8715" width="6.140625" style="7" customWidth="1"/>
    <col min="8716" max="8716" width="7.140625" style="7" customWidth="1"/>
    <col min="8717" max="8717" width="6.7109375" style="7" customWidth="1"/>
    <col min="8718" max="8718" width="7.140625" style="7" customWidth="1"/>
    <col min="8719" max="8719" width="6.42578125" style="7" customWidth="1"/>
    <col min="8720" max="8720" width="9.140625" style="7"/>
    <col min="8721" max="8721" width="10" style="7" customWidth="1"/>
    <col min="8722" max="8722" width="9.85546875" style="7" bestFit="1" customWidth="1"/>
    <col min="8723" max="8723" width="8.42578125" style="7" customWidth="1"/>
    <col min="8724" max="8724" width="9.42578125" style="7" customWidth="1"/>
    <col min="8725" max="8725" width="8.42578125" style="7" customWidth="1"/>
    <col min="8726" max="8729" width="8.85546875" style="7" customWidth="1"/>
    <col min="8730" max="8730" width="10.85546875" style="7" customWidth="1"/>
    <col min="8731" max="8731" width="9" style="7" customWidth="1"/>
    <col min="8732" max="8732" width="8.85546875" style="7" customWidth="1"/>
    <col min="8733" max="8733" width="10" style="7" customWidth="1"/>
    <col min="8734" max="8735" width="12.140625" style="7" customWidth="1"/>
    <col min="8736" max="8736" width="12" style="7" customWidth="1"/>
    <col min="8737" max="8737" width="10.140625" style="7" customWidth="1"/>
    <col min="8738" max="8738" width="10.85546875" style="7" bestFit="1" customWidth="1"/>
    <col min="8739" max="8960" width="9.140625" style="7"/>
    <col min="8961" max="8961" width="2" style="7" customWidth="1"/>
    <col min="8962" max="8962" width="4.5703125" style="7" customWidth="1"/>
    <col min="8963" max="8963" width="9.42578125" style="7" bestFit="1" customWidth="1"/>
    <col min="8964" max="8964" width="12.28515625" style="7" customWidth="1"/>
    <col min="8965" max="8965" width="10.28515625" style="7" customWidth="1"/>
    <col min="8966" max="8966" width="6" style="7" customWidth="1"/>
    <col min="8967" max="8967" width="8.140625" style="7" customWidth="1"/>
    <col min="8968" max="8968" width="7" style="7" customWidth="1"/>
    <col min="8969" max="8970" width="6" style="7" customWidth="1"/>
    <col min="8971" max="8971" width="6.140625" style="7" customWidth="1"/>
    <col min="8972" max="8972" width="7.140625" style="7" customWidth="1"/>
    <col min="8973" max="8973" width="6.7109375" style="7" customWidth="1"/>
    <col min="8974" max="8974" width="7.140625" style="7" customWidth="1"/>
    <col min="8975" max="8975" width="6.42578125" style="7" customWidth="1"/>
    <col min="8976" max="8976" width="9.140625" style="7"/>
    <col min="8977" max="8977" width="10" style="7" customWidth="1"/>
    <col min="8978" max="8978" width="9.85546875" style="7" bestFit="1" customWidth="1"/>
    <col min="8979" max="8979" width="8.42578125" style="7" customWidth="1"/>
    <col min="8980" max="8980" width="9.42578125" style="7" customWidth="1"/>
    <col min="8981" max="8981" width="8.42578125" style="7" customWidth="1"/>
    <col min="8982" max="8985" width="8.85546875" style="7" customWidth="1"/>
    <col min="8986" max="8986" width="10.85546875" style="7" customWidth="1"/>
    <col min="8987" max="8987" width="9" style="7" customWidth="1"/>
    <col min="8988" max="8988" width="8.85546875" style="7" customWidth="1"/>
    <col min="8989" max="8989" width="10" style="7" customWidth="1"/>
    <col min="8990" max="8991" width="12.140625" style="7" customWidth="1"/>
    <col min="8992" max="8992" width="12" style="7" customWidth="1"/>
    <col min="8993" max="8993" width="10.140625" style="7" customWidth="1"/>
    <col min="8994" max="8994" width="10.85546875" style="7" bestFit="1" customWidth="1"/>
    <col min="8995" max="9216" width="9.140625" style="7"/>
    <col min="9217" max="9217" width="2" style="7" customWidth="1"/>
    <col min="9218" max="9218" width="4.5703125" style="7" customWidth="1"/>
    <col min="9219" max="9219" width="9.42578125" style="7" bestFit="1" customWidth="1"/>
    <col min="9220" max="9220" width="12.28515625" style="7" customWidth="1"/>
    <col min="9221" max="9221" width="10.28515625" style="7" customWidth="1"/>
    <col min="9222" max="9222" width="6" style="7" customWidth="1"/>
    <col min="9223" max="9223" width="8.140625" style="7" customWidth="1"/>
    <col min="9224" max="9224" width="7" style="7" customWidth="1"/>
    <col min="9225" max="9226" width="6" style="7" customWidth="1"/>
    <col min="9227" max="9227" width="6.140625" style="7" customWidth="1"/>
    <col min="9228" max="9228" width="7.140625" style="7" customWidth="1"/>
    <col min="9229" max="9229" width="6.7109375" style="7" customWidth="1"/>
    <col min="9230" max="9230" width="7.140625" style="7" customWidth="1"/>
    <col min="9231" max="9231" width="6.42578125" style="7" customWidth="1"/>
    <col min="9232" max="9232" width="9.140625" style="7"/>
    <col min="9233" max="9233" width="10" style="7" customWidth="1"/>
    <col min="9234" max="9234" width="9.85546875" style="7" bestFit="1" customWidth="1"/>
    <col min="9235" max="9235" width="8.42578125" style="7" customWidth="1"/>
    <col min="9236" max="9236" width="9.42578125" style="7" customWidth="1"/>
    <col min="9237" max="9237" width="8.42578125" style="7" customWidth="1"/>
    <col min="9238" max="9241" width="8.85546875" style="7" customWidth="1"/>
    <col min="9242" max="9242" width="10.85546875" style="7" customWidth="1"/>
    <col min="9243" max="9243" width="9" style="7" customWidth="1"/>
    <col min="9244" max="9244" width="8.85546875" style="7" customWidth="1"/>
    <col min="9245" max="9245" width="10" style="7" customWidth="1"/>
    <col min="9246" max="9247" width="12.140625" style="7" customWidth="1"/>
    <col min="9248" max="9248" width="12" style="7" customWidth="1"/>
    <col min="9249" max="9249" width="10.140625" style="7" customWidth="1"/>
    <col min="9250" max="9250" width="10.85546875" style="7" bestFit="1" customWidth="1"/>
    <col min="9251" max="9472" width="9.140625" style="7"/>
    <col min="9473" max="9473" width="2" style="7" customWidth="1"/>
    <col min="9474" max="9474" width="4.5703125" style="7" customWidth="1"/>
    <col min="9475" max="9475" width="9.42578125" style="7" bestFit="1" customWidth="1"/>
    <col min="9476" max="9476" width="12.28515625" style="7" customWidth="1"/>
    <col min="9477" max="9477" width="10.28515625" style="7" customWidth="1"/>
    <col min="9478" max="9478" width="6" style="7" customWidth="1"/>
    <col min="9479" max="9479" width="8.140625" style="7" customWidth="1"/>
    <col min="9480" max="9480" width="7" style="7" customWidth="1"/>
    <col min="9481" max="9482" width="6" style="7" customWidth="1"/>
    <col min="9483" max="9483" width="6.140625" style="7" customWidth="1"/>
    <col min="9484" max="9484" width="7.140625" style="7" customWidth="1"/>
    <col min="9485" max="9485" width="6.7109375" style="7" customWidth="1"/>
    <col min="9486" max="9486" width="7.140625" style="7" customWidth="1"/>
    <col min="9487" max="9487" width="6.42578125" style="7" customWidth="1"/>
    <col min="9488" max="9488" width="9.140625" style="7"/>
    <col min="9489" max="9489" width="10" style="7" customWidth="1"/>
    <col min="9490" max="9490" width="9.85546875" style="7" bestFit="1" customWidth="1"/>
    <col min="9491" max="9491" width="8.42578125" style="7" customWidth="1"/>
    <col min="9492" max="9492" width="9.42578125" style="7" customWidth="1"/>
    <col min="9493" max="9493" width="8.42578125" style="7" customWidth="1"/>
    <col min="9494" max="9497" width="8.85546875" style="7" customWidth="1"/>
    <col min="9498" max="9498" width="10.85546875" style="7" customWidth="1"/>
    <col min="9499" max="9499" width="9" style="7" customWidth="1"/>
    <col min="9500" max="9500" width="8.85546875" style="7" customWidth="1"/>
    <col min="9501" max="9501" width="10" style="7" customWidth="1"/>
    <col min="9502" max="9503" width="12.140625" style="7" customWidth="1"/>
    <col min="9504" max="9504" width="12" style="7" customWidth="1"/>
    <col min="9505" max="9505" width="10.140625" style="7" customWidth="1"/>
    <col min="9506" max="9506" width="10.85546875" style="7" bestFit="1" customWidth="1"/>
    <col min="9507" max="9728" width="9.140625" style="7"/>
    <col min="9729" max="9729" width="2" style="7" customWidth="1"/>
    <col min="9730" max="9730" width="4.5703125" style="7" customWidth="1"/>
    <col min="9731" max="9731" width="9.42578125" style="7" bestFit="1" customWidth="1"/>
    <col min="9732" max="9732" width="12.28515625" style="7" customWidth="1"/>
    <col min="9733" max="9733" width="10.28515625" style="7" customWidth="1"/>
    <col min="9734" max="9734" width="6" style="7" customWidth="1"/>
    <col min="9735" max="9735" width="8.140625" style="7" customWidth="1"/>
    <col min="9736" max="9736" width="7" style="7" customWidth="1"/>
    <col min="9737" max="9738" width="6" style="7" customWidth="1"/>
    <col min="9739" max="9739" width="6.140625" style="7" customWidth="1"/>
    <col min="9740" max="9740" width="7.140625" style="7" customWidth="1"/>
    <col min="9741" max="9741" width="6.7109375" style="7" customWidth="1"/>
    <col min="9742" max="9742" width="7.140625" style="7" customWidth="1"/>
    <col min="9743" max="9743" width="6.42578125" style="7" customWidth="1"/>
    <col min="9744" max="9744" width="9.140625" style="7"/>
    <col min="9745" max="9745" width="10" style="7" customWidth="1"/>
    <col min="9746" max="9746" width="9.85546875" style="7" bestFit="1" customWidth="1"/>
    <col min="9747" max="9747" width="8.42578125" style="7" customWidth="1"/>
    <col min="9748" max="9748" width="9.42578125" style="7" customWidth="1"/>
    <col min="9749" max="9749" width="8.42578125" style="7" customWidth="1"/>
    <col min="9750" max="9753" width="8.85546875" style="7" customWidth="1"/>
    <col min="9754" max="9754" width="10.85546875" style="7" customWidth="1"/>
    <col min="9755" max="9755" width="9" style="7" customWidth="1"/>
    <col min="9756" max="9756" width="8.85546875" style="7" customWidth="1"/>
    <col min="9757" max="9757" width="10" style="7" customWidth="1"/>
    <col min="9758" max="9759" width="12.140625" style="7" customWidth="1"/>
    <col min="9760" max="9760" width="12" style="7" customWidth="1"/>
    <col min="9761" max="9761" width="10.140625" style="7" customWidth="1"/>
    <col min="9762" max="9762" width="10.85546875" style="7" bestFit="1" customWidth="1"/>
    <col min="9763" max="9984" width="9.140625" style="7"/>
    <col min="9985" max="9985" width="2" style="7" customWidth="1"/>
    <col min="9986" max="9986" width="4.5703125" style="7" customWidth="1"/>
    <col min="9987" max="9987" width="9.42578125" style="7" bestFit="1" customWidth="1"/>
    <col min="9988" max="9988" width="12.28515625" style="7" customWidth="1"/>
    <col min="9989" max="9989" width="10.28515625" style="7" customWidth="1"/>
    <col min="9990" max="9990" width="6" style="7" customWidth="1"/>
    <col min="9991" max="9991" width="8.140625" style="7" customWidth="1"/>
    <col min="9992" max="9992" width="7" style="7" customWidth="1"/>
    <col min="9993" max="9994" width="6" style="7" customWidth="1"/>
    <col min="9995" max="9995" width="6.140625" style="7" customWidth="1"/>
    <col min="9996" max="9996" width="7.140625" style="7" customWidth="1"/>
    <col min="9997" max="9997" width="6.7109375" style="7" customWidth="1"/>
    <col min="9998" max="9998" width="7.140625" style="7" customWidth="1"/>
    <col min="9999" max="9999" width="6.42578125" style="7" customWidth="1"/>
    <col min="10000" max="10000" width="9.140625" style="7"/>
    <col min="10001" max="10001" width="10" style="7" customWidth="1"/>
    <col min="10002" max="10002" width="9.85546875" style="7" bestFit="1" customWidth="1"/>
    <col min="10003" max="10003" width="8.42578125" style="7" customWidth="1"/>
    <col min="10004" max="10004" width="9.42578125" style="7" customWidth="1"/>
    <col min="10005" max="10005" width="8.42578125" style="7" customWidth="1"/>
    <col min="10006" max="10009" width="8.85546875" style="7" customWidth="1"/>
    <col min="10010" max="10010" width="10.85546875" style="7" customWidth="1"/>
    <col min="10011" max="10011" width="9" style="7" customWidth="1"/>
    <col min="10012" max="10012" width="8.85546875" style="7" customWidth="1"/>
    <col min="10013" max="10013" width="10" style="7" customWidth="1"/>
    <col min="10014" max="10015" width="12.140625" style="7" customWidth="1"/>
    <col min="10016" max="10016" width="12" style="7" customWidth="1"/>
    <col min="10017" max="10017" width="10.140625" style="7" customWidth="1"/>
    <col min="10018" max="10018" width="10.85546875" style="7" bestFit="1" customWidth="1"/>
    <col min="10019" max="10240" width="9.140625" style="7"/>
    <col min="10241" max="10241" width="2" style="7" customWidth="1"/>
    <col min="10242" max="10242" width="4.5703125" style="7" customWidth="1"/>
    <col min="10243" max="10243" width="9.42578125" style="7" bestFit="1" customWidth="1"/>
    <col min="10244" max="10244" width="12.28515625" style="7" customWidth="1"/>
    <col min="10245" max="10245" width="10.28515625" style="7" customWidth="1"/>
    <col min="10246" max="10246" width="6" style="7" customWidth="1"/>
    <col min="10247" max="10247" width="8.140625" style="7" customWidth="1"/>
    <col min="10248" max="10248" width="7" style="7" customWidth="1"/>
    <col min="10249" max="10250" width="6" style="7" customWidth="1"/>
    <col min="10251" max="10251" width="6.140625" style="7" customWidth="1"/>
    <col min="10252" max="10252" width="7.140625" style="7" customWidth="1"/>
    <col min="10253" max="10253" width="6.7109375" style="7" customWidth="1"/>
    <col min="10254" max="10254" width="7.140625" style="7" customWidth="1"/>
    <col min="10255" max="10255" width="6.42578125" style="7" customWidth="1"/>
    <col min="10256" max="10256" width="9.140625" style="7"/>
    <col min="10257" max="10257" width="10" style="7" customWidth="1"/>
    <col min="10258" max="10258" width="9.85546875" style="7" bestFit="1" customWidth="1"/>
    <col min="10259" max="10259" width="8.42578125" style="7" customWidth="1"/>
    <col min="10260" max="10260" width="9.42578125" style="7" customWidth="1"/>
    <col min="10261" max="10261" width="8.42578125" style="7" customWidth="1"/>
    <col min="10262" max="10265" width="8.85546875" style="7" customWidth="1"/>
    <col min="10266" max="10266" width="10.85546875" style="7" customWidth="1"/>
    <col min="10267" max="10267" width="9" style="7" customWidth="1"/>
    <col min="10268" max="10268" width="8.85546875" style="7" customWidth="1"/>
    <col min="10269" max="10269" width="10" style="7" customWidth="1"/>
    <col min="10270" max="10271" width="12.140625" style="7" customWidth="1"/>
    <col min="10272" max="10272" width="12" style="7" customWidth="1"/>
    <col min="10273" max="10273" width="10.140625" style="7" customWidth="1"/>
    <col min="10274" max="10274" width="10.85546875" style="7" bestFit="1" customWidth="1"/>
    <col min="10275" max="10496" width="9.140625" style="7"/>
    <col min="10497" max="10497" width="2" style="7" customWidth="1"/>
    <col min="10498" max="10498" width="4.5703125" style="7" customWidth="1"/>
    <col min="10499" max="10499" width="9.42578125" style="7" bestFit="1" customWidth="1"/>
    <col min="10500" max="10500" width="12.28515625" style="7" customWidth="1"/>
    <col min="10501" max="10501" width="10.28515625" style="7" customWidth="1"/>
    <col min="10502" max="10502" width="6" style="7" customWidth="1"/>
    <col min="10503" max="10503" width="8.140625" style="7" customWidth="1"/>
    <col min="10504" max="10504" width="7" style="7" customWidth="1"/>
    <col min="10505" max="10506" width="6" style="7" customWidth="1"/>
    <col min="10507" max="10507" width="6.140625" style="7" customWidth="1"/>
    <col min="10508" max="10508" width="7.140625" style="7" customWidth="1"/>
    <col min="10509" max="10509" width="6.7109375" style="7" customWidth="1"/>
    <col min="10510" max="10510" width="7.140625" style="7" customWidth="1"/>
    <col min="10511" max="10511" width="6.42578125" style="7" customWidth="1"/>
    <col min="10512" max="10512" width="9.140625" style="7"/>
    <col min="10513" max="10513" width="10" style="7" customWidth="1"/>
    <col min="10514" max="10514" width="9.85546875" style="7" bestFit="1" customWidth="1"/>
    <col min="10515" max="10515" width="8.42578125" style="7" customWidth="1"/>
    <col min="10516" max="10516" width="9.42578125" style="7" customWidth="1"/>
    <col min="10517" max="10517" width="8.42578125" style="7" customWidth="1"/>
    <col min="10518" max="10521" width="8.85546875" style="7" customWidth="1"/>
    <col min="10522" max="10522" width="10.85546875" style="7" customWidth="1"/>
    <col min="10523" max="10523" width="9" style="7" customWidth="1"/>
    <col min="10524" max="10524" width="8.85546875" style="7" customWidth="1"/>
    <col min="10525" max="10525" width="10" style="7" customWidth="1"/>
    <col min="10526" max="10527" width="12.140625" style="7" customWidth="1"/>
    <col min="10528" max="10528" width="12" style="7" customWidth="1"/>
    <col min="10529" max="10529" width="10.140625" style="7" customWidth="1"/>
    <col min="10530" max="10530" width="10.85546875" style="7" bestFit="1" customWidth="1"/>
    <col min="10531" max="10752" width="9.140625" style="7"/>
    <col min="10753" max="10753" width="2" style="7" customWidth="1"/>
    <col min="10754" max="10754" width="4.5703125" style="7" customWidth="1"/>
    <col min="10755" max="10755" width="9.42578125" style="7" bestFit="1" customWidth="1"/>
    <col min="10756" max="10756" width="12.28515625" style="7" customWidth="1"/>
    <col min="10757" max="10757" width="10.28515625" style="7" customWidth="1"/>
    <col min="10758" max="10758" width="6" style="7" customWidth="1"/>
    <col min="10759" max="10759" width="8.140625" style="7" customWidth="1"/>
    <col min="10760" max="10760" width="7" style="7" customWidth="1"/>
    <col min="10761" max="10762" width="6" style="7" customWidth="1"/>
    <col min="10763" max="10763" width="6.140625" style="7" customWidth="1"/>
    <col min="10764" max="10764" width="7.140625" style="7" customWidth="1"/>
    <col min="10765" max="10765" width="6.7109375" style="7" customWidth="1"/>
    <col min="10766" max="10766" width="7.140625" style="7" customWidth="1"/>
    <col min="10767" max="10767" width="6.42578125" style="7" customWidth="1"/>
    <col min="10768" max="10768" width="9.140625" style="7"/>
    <col min="10769" max="10769" width="10" style="7" customWidth="1"/>
    <col min="10770" max="10770" width="9.85546875" style="7" bestFit="1" customWidth="1"/>
    <col min="10771" max="10771" width="8.42578125" style="7" customWidth="1"/>
    <col min="10772" max="10772" width="9.42578125" style="7" customWidth="1"/>
    <col min="10773" max="10773" width="8.42578125" style="7" customWidth="1"/>
    <col min="10774" max="10777" width="8.85546875" style="7" customWidth="1"/>
    <col min="10778" max="10778" width="10.85546875" style="7" customWidth="1"/>
    <col min="10779" max="10779" width="9" style="7" customWidth="1"/>
    <col min="10780" max="10780" width="8.85546875" style="7" customWidth="1"/>
    <col min="10781" max="10781" width="10" style="7" customWidth="1"/>
    <col min="10782" max="10783" width="12.140625" style="7" customWidth="1"/>
    <col min="10784" max="10784" width="12" style="7" customWidth="1"/>
    <col min="10785" max="10785" width="10.140625" style="7" customWidth="1"/>
    <col min="10786" max="10786" width="10.85546875" style="7" bestFit="1" customWidth="1"/>
    <col min="10787" max="11008" width="9.140625" style="7"/>
    <col min="11009" max="11009" width="2" style="7" customWidth="1"/>
    <col min="11010" max="11010" width="4.5703125" style="7" customWidth="1"/>
    <col min="11011" max="11011" width="9.42578125" style="7" bestFit="1" customWidth="1"/>
    <col min="11012" max="11012" width="12.28515625" style="7" customWidth="1"/>
    <col min="11013" max="11013" width="10.28515625" style="7" customWidth="1"/>
    <col min="11014" max="11014" width="6" style="7" customWidth="1"/>
    <col min="11015" max="11015" width="8.140625" style="7" customWidth="1"/>
    <col min="11016" max="11016" width="7" style="7" customWidth="1"/>
    <col min="11017" max="11018" width="6" style="7" customWidth="1"/>
    <col min="11019" max="11019" width="6.140625" style="7" customWidth="1"/>
    <col min="11020" max="11020" width="7.140625" style="7" customWidth="1"/>
    <col min="11021" max="11021" width="6.7109375" style="7" customWidth="1"/>
    <col min="11022" max="11022" width="7.140625" style="7" customWidth="1"/>
    <col min="11023" max="11023" width="6.42578125" style="7" customWidth="1"/>
    <col min="11024" max="11024" width="9.140625" style="7"/>
    <col min="11025" max="11025" width="10" style="7" customWidth="1"/>
    <col min="11026" max="11026" width="9.85546875" style="7" bestFit="1" customWidth="1"/>
    <col min="11027" max="11027" width="8.42578125" style="7" customWidth="1"/>
    <col min="11028" max="11028" width="9.42578125" style="7" customWidth="1"/>
    <col min="11029" max="11029" width="8.42578125" style="7" customWidth="1"/>
    <col min="11030" max="11033" width="8.85546875" style="7" customWidth="1"/>
    <col min="11034" max="11034" width="10.85546875" style="7" customWidth="1"/>
    <col min="11035" max="11035" width="9" style="7" customWidth="1"/>
    <col min="11036" max="11036" width="8.85546875" style="7" customWidth="1"/>
    <col min="11037" max="11037" width="10" style="7" customWidth="1"/>
    <col min="11038" max="11039" width="12.140625" style="7" customWidth="1"/>
    <col min="11040" max="11040" width="12" style="7" customWidth="1"/>
    <col min="11041" max="11041" width="10.140625" style="7" customWidth="1"/>
    <col min="11042" max="11042" width="10.85546875" style="7" bestFit="1" customWidth="1"/>
    <col min="11043" max="11264" width="9.140625" style="7"/>
    <col min="11265" max="11265" width="2" style="7" customWidth="1"/>
    <col min="11266" max="11266" width="4.5703125" style="7" customWidth="1"/>
    <col min="11267" max="11267" width="9.42578125" style="7" bestFit="1" customWidth="1"/>
    <col min="11268" max="11268" width="12.28515625" style="7" customWidth="1"/>
    <col min="11269" max="11269" width="10.28515625" style="7" customWidth="1"/>
    <col min="11270" max="11270" width="6" style="7" customWidth="1"/>
    <col min="11271" max="11271" width="8.140625" style="7" customWidth="1"/>
    <col min="11272" max="11272" width="7" style="7" customWidth="1"/>
    <col min="11273" max="11274" width="6" style="7" customWidth="1"/>
    <col min="11275" max="11275" width="6.140625" style="7" customWidth="1"/>
    <col min="11276" max="11276" width="7.140625" style="7" customWidth="1"/>
    <col min="11277" max="11277" width="6.7109375" style="7" customWidth="1"/>
    <col min="11278" max="11278" width="7.140625" style="7" customWidth="1"/>
    <col min="11279" max="11279" width="6.42578125" style="7" customWidth="1"/>
    <col min="11280" max="11280" width="9.140625" style="7"/>
    <col min="11281" max="11281" width="10" style="7" customWidth="1"/>
    <col min="11282" max="11282" width="9.85546875" style="7" bestFit="1" customWidth="1"/>
    <col min="11283" max="11283" width="8.42578125" style="7" customWidth="1"/>
    <col min="11284" max="11284" width="9.42578125" style="7" customWidth="1"/>
    <col min="11285" max="11285" width="8.42578125" style="7" customWidth="1"/>
    <col min="11286" max="11289" width="8.85546875" style="7" customWidth="1"/>
    <col min="11290" max="11290" width="10.85546875" style="7" customWidth="1"/>
    <col min="11291" max="11291" width="9" style="7" customWidth="1"/>
    <col min="11292" max="11292" width="8.85546875" style="7" customWidth="1"/>
    <col min="11293" max="11293" width="10" style="7" customWidth="1"/>
    <col min="11294" max="11295" width="12.140625" style="7" customWidth="1"/>
    <col min="11296" max="11296" width="12" style="7" customWidth="1"/>
    <col min="11297" max="11297" width="10.140625" style="7" customWidth="1"/>
    <col min="11298" max="11298" width="10.85546875" style="7" bestFit="1" customWidth="1"/>
    <col min="11299" max="11520" width="9.140625" style="7"/>
    <col min="11521" max="11521" width="2" style="7" customWidth="1"/>
    <col min="11522" max="11522" width="4.5703125" style="7" customWidth="1"/>
    <col min="11523" max="11523" width="9.42578125" style="7" bestFit="1" customWidth="1"/>
    <col min="11524" max="11524" width="12.28515625" style="7" customWidth="1"/>
    <col min="11525" max="11525" width="10.28515625" style="7" customWidth="1"/>
    <col min="11526" max="11526" width="6" style="7" customWidth="1"/>
    <col min="11527" max="11527" width="8.140625" style="7" customWidth="1"/>
    <col min="11528" max="11528" width="7" style="7" customWidth="1"/>
    <col min="11529" max="11530" width="6" style="7" customWidth="1"/>
    <col min="11531" max="11531" width="6.140625" style="7" customWidth="1"/>
    <col min="11532" max="11532" width="7.140625" style="7" customWidth="1"/>
    <col min="11533" max="11533" width="6.7109375" style="7" customWidth="1"/>
    <col min="11534" max="11534" width="7.140625" style="7" customWidth="1"/>
    <col min="11535" max="11535" width="6.42578125" style="7" customWidth="1"/>
    <col min="11536" max="11536" width="9.140625" style="7"/>
    <col min="11537" max="11537" width="10" style="7" customWidth="1"/>
    <col min="11538" max="11538" width="9.85546875" style="7" bestFit="1" customWidth="1"/>
    <col min="11539" max="11539" width="8.42578125" style="7" customWidth="1"/>
    <col min="11540" max="11540" width="9.42578125" style="7" customWidth="1"/>
    <col min="11541" max="11541" width="8.42578125" style="7" customWidth="1"/>
    <col min="11542" max="11545" width="8.85546875" style="7" customWidth="1"/>
    <col min="11546" max="11546" width="10.85546875" style="7" customWidth="1"/>
    <col min="11547" max="11547" width="9" style="7" customWidth="1"/>
    <col min="11548" max="11548" width="8.85546875" style="7" customWidth="1"/>
    <col min="11549" max="11549" width="10" style="7" customWidth="1"/>
    <col min="11550" max="11551" width="12.140625" style="7" customWidth="1"/>
    <col min="11552" max="11552" width="12" style="7" customWidth="1"/>
    <col min="11553" max="11553" width="10.140625" style="7" customWidth="1"/>
    <col min="11554" max="11554" width="10.85546875" style="7" bestFit="1" customWidth="1"/>
    <col min="11555" max="11776" width="9.140625" style="7"/>
    <col min="11777" max="11777" width="2" style="7" customWidth="1"/>
    <col min="11778" max="11778" width="4.5703125" style="7" customWidth="1"/>
    <col min="11779" max="11779" width="9.42578125" style="7" bestFit="1" customWidth="1"/>
    <col min="11780" max="11780" width="12.28515625" style="7" customWidth="1"/>
    <col min="11781" max="11781" width="10.28515625" style="7" customWidth="1"/>
    <col min="11782" max="11782" width="6" style="7" customWidth="1"/>
    <col min="11783" max="11783" width="8.140625" style="7" customWidth="1"/>
    <col min="11784" max="11784" width="7" style="7" customWidth="1"/>
    <col min="11785" max="11786" width="6" style="7" customWidth="1"/>
    <col min="11787" max="11787" width="6.140625" style="7" customWidth="1"/>
    <col min="11788" max="11788" width="7.140625" style="7" customWidth="1"/>
    <col min="11789" max="11789" width="6.7109375" style="7" customWidth="1"/>
    <col min="11790" max="11790" width="7.140625" style="7" customWidth="1"/>
    <col min="11791" max="11791" width="6.42578125" style="7" customWidth="1"/>
    <col min="11792" max="11792" width="9.140625" style="7"/>
    <col min="11793" max="11793" width="10" style="7" customWidth="1"/>
    <col min="11794" max="11794" width="9.85546875" style="7" bestFit="1" customWidth="1"/>
    <col min="11795" max="11795" width="8.42578125" style="7" customWidth="1"/>
    <col min="11796" max="11796" width="9.42578125" style="7" customWidth="1"/>
    <col min="11797" max="11797" width="8.42578125" style="7" customWidth="1"/>
    <col min="11798" max="11801" width="8.85546875" style="7" customWidth="1"/>
    <col min="11802" max="11802" width="10.85546875" style="7" customWidth="1"/>
    <col min="11803" max="11803" width="9" style="7" customWidth="1"/>
    <col min="11804" max="11804" width="8.85546875" style="7" customWidth="1"/>
    <col min="11805" max="11805" width="10" style="7" customWidth="1"/>
    <col min="11806" max="11807" width="12.140625" style="7" customWidth="1"/>
    <col min="11808" max="11808" width="12" style="7" customWidth="1"/>
    <col min="11809" max="11809" width="10.140625" style="7" customWidth="1"/>
    <col min="11810" max="11810" width="10.85546875" style="7" bestFit="1" customWidth="1"/>
    <col min="11811" max="12032" width="9.140625" style="7"/>
    <col min="12033" max="12033" width="2" style="7" customWidth="1"/>
    <col min="12034" max="12034" width="4.5703125" style="7" customWidth="1"/>
    <col min="12035" max="12035" width="9.42578125" style="7" bestFit="1" customWidth="1"/>
    <col min="12036" max="12036" width="12.28515625" style="7" customWidth="1"/>
    <col min="12037" max="12037" width="10.28515625" style="7" customWidth="1"/>
    <col min="12038" max="12038" width="6" style="7" customWidth="1"/>
    <col min="12039" max="12039" width="8.140625" style="7" customWidth="1"/>
    <col min="12040" max="12040" width="7" style="7" customWidth="1"/>
    <col min="12041" max="12042" width="6" style="7" customWidth="1"/>
    <col min="12043" max="12043" width="6.140625" style="7" customWidth="1"/>
    <col min="12044" max="12044" width="7.140625" style="7" customWidth="1"/>
    <col min="12045" max="12045" width="6.7109375" style="7" customWidth="1"/>
    <col min="12046" max="12046" width="7.140625" style="7" customWidth="1"/>
    <col min="12047" max="12047" width="6.42578125" style="7" customWidth="1"/>
    <col min="12048" max="12048" width="9.140625" style="7"/>
    <col min="12049" max="12049" width="10" style="7" customWidth="1"/>
    <col min="12050" max="12050" width="9.85546875" style="7" bestFit="1" customWidth="1"/>
    <col min="12051" max="12051" width="8.42578125" style="7" customWidth="1"/>
    <col min="12052" max="12052" width="9.42578125" style="7" customWidth="1"/>
    <col min="12053" max="12053" width="8.42578125" style="7" customWidth="1"/>
    <col min="12054" max="12057" width="8.85546875" style="7" customWidth="1"/>
    <col min="12058" max="12058" width="10.85546875" style="7" customWidth="1"/>
    <col min="12059" max="12059" width="9" style="7" customWidth="1"/>
    <col min="12060" max="12060" width="8.85546875" style="7" customWidth="1"/>
    <col min="12061" max="12061" width="10" style="7" customWidth="1"/>
    <col min="12062" max="12063" width="12.140625" style="7" customWidth="1"/>
    <col min="12064" max="12064" width="12" style="7" customWidth="1"/>
    <col min="12065" max="12065" width="10.140625" style="7" customWidth="1"/>
    <col min="12066" max="12066" width="10.85546875" style="7" bestFit="1" customWidth="1"/>
    <col min="12067" max="12288" width="9.140625" style="7"/>
    <col min="12289" max="12289" width="2" style="7" customWidth="1"/>
    <col min="12290" max="12290" width="4.5703125" style="7" customWidth="1"/>
    <col min="12291" max="12291" width="9.42578125" style="7" bestFit="1" customWidth="1"/>
    <col min="12292" max="12292" width="12.28515625" style="7" customWidth="1"/>
    <col min="12293" max="12293" width="10.28515625" style="7" customWidth="1"/>
    <col min="12294" max="12294" width="6" style="7" customWidth="1"/>
    <col min="12295" max="12295" width="8.140625" style="7" customWidth="1"/>
    <col min="12296" max="12296" width="7" style="7" customWidth="1"/>
    <col min="12297" max="12298" width="6" style="7" customWidth="1"/>
    <col min="12299" max="12299" width="6.140625" style="7" customWidth="1"/>
    <col min="12300" max="12300" width="7.140625" style="7" customWidth="1"/>
    <col min="12301" max="12301" width="6.7109375" style="7" customWidth="1"/>
    <col min="12302" max="12302" width="7.140625" style="7" customWidth="1"/>
    <col min="12303" max="12303" width="6.42578125" style="7" customWidth="1"/>
    <col min="12304" max="12304" width="9.140625" style="7"/>
    <col min="12305" max="12305" width="10" style="7" customWidth="1"/>
    <col min="12306" max="12306" width="9.85546875" style="7" bestFit="1" customWidth="1"/>
    <col min="12307" max="12307" width="8.42578125" style="7" customWidth="1"/>
    <col min="12308" max="12308" width="9.42578125" style="7" customWidth="1"/>
    <col min="12309" max="12309" width="8.42578125" style="7" customWidth="1"/>
    <col min="12310" max="12313" width="8.85546875" style="7" customWidth="1"/>
    <col min="12314" max="12314" width="10.85546875" style="7" customWidth="1"/>
    <col min="12315" max="12315" width="9" style="7" customWidth="1"/>
    <col min="12316" max="12316" width="8.85546875" style="7" customWidth="1"/>
    <col min="12317" max="12317" width="10" style="7" customWidth="1"/>
    <col min="12318" max="12319" width="12.140625" style="7" customWidth="1"/>
    <col min="12320" max="12320" width="12" style="7" customWidth="1"/>
    <col min="12321" max="12321" width="10.140625" style="7" customWidth="1"/>
    <col min="12322" max="12322" width="10.85546875" style="7" bestFit="1" customWidth="1"/>
    <col min="12323" max="12544" width="9.140625" style="7"/>
    <col min="12545" max="12545" width="2" style="7" customWidth="1"/>
    <col min="12546" max="12546" width="4.5703125" style="7" customWidth="1"/>
    <col min="12547" max="12547" width="9.42578125" style="7" bestFit="1" customWidth="1"/>
    <col min="12548" max="12548" width="12.28515625" style="7" customWidth="1"/>
    <col min="12549" max="12549" width="10.28515625" style="7" customWidth="1"/>
    <col min="12550" max="12550" width="6" style="7" customWidth="1"/>
    <col min="12551" max="12551" width="8.140625" style="7" customWidth="1"/>
    <col min="12552" max="12552" width="7" style="7" customWidth="1"/>
    <col min="12553" max="12554" width="6" style="7" customWidth="1"/>
    <col min="12555" max="12555" width="6.140625" style="7" customWidth="1"/>
    <col min="12556" max="12556" width="7.140625" style="7" customWidth="1"/>
    <col min="12557" max="12557" width="6.7109375" style="7" customWidth="1"/>
    <col min="12558" max="12558" width="7.140625" style="7" customWidth="1"/>
    <col min="12559" max="12559" width="6.42578125" style="7" customWidth="1"/>
    <col min="12560" max="12560" width="9.140625" style="7"/>
    <col min="12561" max="12561" width="10" style="7" customWidth="1"/>
    <col min="12562" max="12562" width="9.85546875" style="7" bestFit="1" customWidth="1"/>
    <col min="12563" max="12563" width="8.42578125" style="7" customWidth="1"/>
    <col min="12564" max="12564" width="9.42578125" style="7" customWidth="1"/>
    <col min="12565" max="12565" width="8.42578125" style="7" customWidth="1"/>
    <col min="12566" max="12569" width="8.85546875" style="7" customWidth="1"/>
    <col min="12570" max="12570" width="10.85546875" style="7" customWidth="1"/>
    <col min="12571" max="12571" width="9" style="7" customWidth="1"/>
    <col min="12572" max="12572" width="8.85546875" style="7" customWidth="1"/>
    <col min="12573" max="12573" width="10" style="7" customWidth="1"/>
    <col min="12574" max="12575" width="12.140625" style="7" customWidth="1"/>
    <col min="12576" max="12576" width="12" style="7" customWidth="1"/>
    <col min="12577" max="12577" width="10.140625" style="7" customWidth="1"/>
    <col min="12578" max="12578" width="10.85546875" style="7" bestFit="1" customWidth="1"/>
    <col min="12579" max="12800" width="9.140625" style="7"/>
    <col min="12801" max="12801" width="2" style="7" customWidth="1"/>
    <col min="12802" max="12802" width="4.5703125" style="7" customWidth="1"/>
    <col min="12803" max="12803" width="9.42578125" style="7" bestFit="1" customWidth="1"/>
    <col min="12804" max="12804" width="12.28515625" style="7" customWidth="1"/>
    <col min="12805" max="12805" width="10.28515625" style="7" customWidth="1"/>
    <col min="12806" max="12806" width="6" style="7" customWidth="1"/>
    <col min="12807" max="12807" width="8.140625" style="7" customWidth="1"/>
    <col min="12808" max="12808" width="7" style="7" customWidth="1"/>
    <col min="12809" max="12810" width="6" style="7" customWidth="1"/>
    <col min="12811" max="12811" width="6.140625" style="7" customWidth="1"/>
    <col min="12812" max="12812" width="7.140625" style="7" customWidth="1"/>
    <col min="12813" max="12813" width="6.7109375" style="7" customWidth="1"/>
    <col min="12814" max="12814" width="7.140625" style="7" customWidth="1"/>
    <col min="12815" max="12815" width="6.42578125" style="7" customWidth="1"/>
    <col min="12816" max="12816" width="9.140625" style="7"/>
    <col min="12817" max="12817" width="10" style="7" customWidth="1"/>
    <col min="12818" max="12818" width="9.85546875" style="7" bestFit="1" customWidth="1"/>
    <col min="12819" max="12819" width="8.42578125" style="7" customWidth="1"/>
    <col min="12820" max="12820" width="9.42578125" style="7" customWidth="1"/>
    <col min="12821" max="12821" width="8.42578125" style="7" customWidth="1"/>
    <col min="12822" max="12825" width="8.85546875" style="7" customWidth="1"/>
    <col min="12826" max="12826" width="10.85546875" style="7" customWidth="1"/>
    <col min="12827" max="12827" width="9" style="7" customWidth="1"/>
    <col min="12828" max="12828" width="8.85546875" style="7" customWidth="1"/>
    <col min="12829" max="12829" width="10" style="7" customWidth="1"/>
    <col min="12830" max="12831" width="12.140625" style="7" customWidth="1"/>
    <col min="12832" max="12832" width="12" style="7" customWidth="1"/>
    <col min="12833" max="12833" width="10.140625" style="7" customWidth="1"/>
    <col min="12834" max="12834" width="10.85546875" style="7" bestFit="1" customWidth="1"/>
    <col min="12835" max="13056" width="9.140625" style="7"/>
    <col min="13057" max="13057" width="2" style="7" customWidth="1"/>
    <col min="13058" max="13058" width="4.5703125" style="7" customWidth="1"/>
    <col min="13059" max="13059" width="9.42578125" style="7" bestFit="1" customWidth="1"/>
    <col min="13060" max="13060" width="12.28515625" style="7" customWidth="1"/>
    <col min="13061" max="13061" width="10.28515625" style="7" customWidth="1"/>
    <col min="13062" max="13062" width="6" style="7" customWidth="1"/>
    <col min="13063" max="13063" width="8.140625" style="7" customWidth="1"/>
    <col min="13064" max="13064" width="7" style="7" customWidth="1"/>
    <col min="13065" max="13066" width="6" style="7" customWidth="1"/>
    <col min="13067" max="13067" width="6.140625" style="7" customWidth="1"/>
    <col min="13068" max="13068" width="7.140625" style="7" customWidth="1"/>
    <col min="13069" max="13069" width="6.7109375" style="7" customWidth="1"/>
    <col min="13070" max="13070" width="7.140625" style="7" customWidth="1"/>
    <col min="13071" max="13071" width="6.42578125" style="7" customWidth="1"/>
    <col min="13072" max="13072" width="9.140625" style="7"/>
    <col min="13073" max="13073" width="10" style="7" customWidth="1"/>
    <col min="13074" max="13074" width="9.85546875" style="7" bestFit="1" customWidth="1"/>
    <col min="13075" max="13075" width="8.42578125" style="7" customWidth="1"/>
    <col min="13076" max="13076" width="9.42578125" style="7" customWidth="1"/>
    <col min="13077" max="13077" width="8.42578125" style="7" customWidth="1"/>
    <col min="13078" max="13081" width="8.85546875" style="7" customWidth="1"/>
    <col min="13082" max="13082" width="10.85546875" style="7" customWidth="1"/>
    <col min="13083" max="13083" width="9" style="7" customWidth="1"/>
    <col min="13084" max="13084" width="8.85546875" style="7" customWidth="1"/>
    <col min="13085" max="13085" width="10" style="7" customWidth="1"/>
    <col min="13086" max="13087" width="12.140625" style="7" customWidth="1"/>
    <col min="13088" max="13088" width="12" style="7" customWidth="1"/>
    <col min="13089" max="13089" width="10.140625" style="7" customWidth="1"/>
    <col min="13090" max="13090" width="10.85546875" style="7" bestFit="1" customWidth="1"/>
    <col min="13091" max="13312" width="9.140625" style="7"/>
    <col min="13313" max="13313" width="2" style="7" customWidth="1"/>
    <col min="13314" max="13314" width="4.5703125" style="7" customWidth="1"/>
    <col min="13315" max="13315" width="9.42578125" style="7" bestFit="1" customWidth="1"/>
    <col min="13316" max="13316" width="12.28515625" style="7" customWidth="1"/>
    <col min="13317" max="13317" width="10.28515625" style="7" customWidth="1"/>
    <col min="13318" max="13318" width="6" style="7" customWidth="1"/>
    <col min="13319" max="13319" width="8.140625" style="7" customWidth="1"/>
    <col min="13320" max="13320" width="7" style="7" customWidth="1"/>
    <col min="13321" max="13322" width="6" style="7" customWidth="1"/>
    <col min="13323" max="13323" width="6.140625" style="7" customWidth="1"/>
    <col min="13324" max="13324" width="7.140625" style="7" customWidth="1"/>
    <col min="13325" max="13325" width="6.7109375" style="7" customWidth="1"/>
    <col min="13326" max="13326" width="7.140625" style="7" customWidth="1"/>
    <col min="13327" max="13327" width="6.42578125" style="7" customWidth="1"/>
    <col min="13328" max="13328" width="9.140625" style="7"/>
    <col min="13329" max="13329" width="10" style="7" customWidth="1"/>
    <col min="13330" max="13330" width="9.85546875" style="7" bestFit="1" customWidth="1"/>
    <col min="13331" max="13331" width="8.42578125" style="7" customWidth="1"/>
    <col min="13332" max="13332" width="9.42578125" style="7" customWidth="1"/>
    <col min="13333" max="13333" width="8.42578125" style="7" customWidth="1"/>
    <col min="13334" max="13337" width="8.85546875" style="7" customWidth="1"/>
    <col min="13338" max="13338" width="10.85546875" style="7" customWidth="1"/>
    <col min="13339" max="13339" width="9" style="7" customWidth="1"/>
    <col min="13340" max="13340" width="8.85546875" style="7" customWidth="1"/>
    <col min="13341" max="13341" width="10" style="7" customWidth="1"/>
    <col min="13342" max="13343" width="12.140625" style="7" customWidth="1"/>
    <col min="13344" max="13344" width="12" style="7" customWidth="1"/>
    <col min="13345" max="13345" width="10.140625" style="7" customWidth="1"/>
    <col min="13346" max="13346" width="10.85546875" style="7" bestFit="1" customWidth="1"/>
    <col min="13347" max="13568" width="9.140625" style="7"/>
    <col min="13569" max="13569" width="2" style="7" customWidth="1"/>
    <col min="13570" max="13570" width="4.5703125" style="7" customWidth="1"/>
    <col min="13571" max="13571" width="9.42578125" style="7" bestFit="1" customWidth="1"/>
    <col min="13572" max="13572" width="12.28515625" style="7" customWidth="1"/>
    <col min="13573" max="13573" width="10.28515625" style="7" customWidth="1"/>
    <col min="13574" max="13574" width="6" style="7" customWidth="1"/>
    <col min="13575" max="13575" width="8.140625" style="7" customWidth="1"/>
    <col min="13576" max="13576" width="7" style="7" customWidth="1"/>
    <col min="13577" max="13578" width="6" style="7" customWidth="1"/>
    <col min="13579" max="13579" width="6.140625" style="7" customWidth="1"/>
    <col min="13580" max="13580" width="7.140625" style="7" customWidth="1"/>
    <col min="13581" max="13581" width="6.7109375" style="7" customWidth="1"/>
    <col min="13582" max="13582" width="7.140625" style="7" customWidth="1"/>
    <col min="13583" max="13583" width="6.42578125" style="7" customWidth="1"/>
    <col min="13584" max="13584" width="9.140625" style="7"/>
    <col min="13585" max="13585" width="10" style="7" customWidth="1"/>
    <col min="13586" max="13586" width="9.85546875" style="7" bestFit="1" customWidth="1"/>
    <col min="13587" max="13587" width="8.42578125" style="7" customWidth="1"/>
    <col min="13588" max="13588" width="9.42578125" style="7" customWidth="1"/>
    <col min="13589" max="13589" width="8.42578125" style="7" customWidth="1"/>
    <col min="13590" max="13593" width="8.85546875" style="7" customWidth="1"/>
    <col min="13594" max="13594" width="10.85546875" style="7" customWidth="1"/>
    <col min="13595" max="13595" width="9" style="7" customWidth="1"/>
    <col min="13596" max="13596" width="8.85546875" style="7" customWidth="1"/>
    <col min="13597" max="13597" width="10" style="7" customWidth="1"/>
    <col min="13598" max="13599" width="12.140625" style="7" customWidth="1"/>
    <col min="13600" max="13600" width="12" style="7" customWidth="1"/>
    <col min="13601" max="13601" width="10.140625" style="7" customWidth="1"/>
    <col min="13602" max="13602" width="10.85546875" style="7" bestFit="1" customWidth="1"/>
    <col min="13603" max="13824" width="9.140625" style="7"/>
    <col min="13825" max="13825" width="2" style="7" customWidth="1"/>
    <col min="13826" max="13826" width="4.5703125" style="7" customWidth="1"/>
    <col min="13827" max="13827" width="9.42578125" style="7" bestFit="1" customWidth="1"/>
    <col min="13828" max="13828" width="12.28515625" style="7" customWidth="1"/>
    <col min="13829" max="13829" width="10.28515625" style="7" customWidth="1"/>
    <col min="13830" max="13830" width="6" style="7" customWidth="1"/>
    <col min="13831" max="13831" width="8.140625" style="7" customWidth="1"/>
    <col min="13832" max="13832" width="7" style="7" customWidth="1"/>
    <col min="13833" max="13834" width="6" style="7" customWidth="1"/>
    <col min="13835" max="13835" width="6.140625" style="7" customWidth="1"/>
    <col min="13836" max="13836" width="7.140625" style="7" customWidth="1"/>
    <col min="13837" max="13837" width="6.7109375" style="7" customWidth="1"/>
    <col min="13838" max="13838" width="7.140625" style="7" customWidth="1"/>
    <col min="13839" max="13839" width="6.42578125" style="7" customWidth="1"/>
    <col min="13840" max="13840" width="9.140625" style="7"/>
    <col min="13841" max="13841" width="10" style="7" customWidth="1"/>
    <col min="13842" max="13842" width="9.85546875" style="7" bestFit="1" customWidth="1"/>
    <col min="13843" max="13843" width="8.42578125" style="7" customWidth="1"/>
    <col min="13844" max="13844" width="9.42578125" style="7" customWidth="1"/>
    <col min="13845" max="13845" width="8.42578125" style="7" customWidth="1"/>
    <col min="13846" max="13849" width="8.85546875" style="7" customWidth="1"/>
    <col min="13850" max="13850" width="10.85546875" style="7" customWidth="1"/>
    <col min="13851" max="13851" width="9" style="7" customWidth="1"/>
    <col min="13852" max="13852" width="8.85546875" style="7" customWidth="1"/>
    <col min="13853" max="13853" width="10" style="7" customWidth="1"/>
    <col min="13854" max="13855" width="12.140625" style="7" customWidth="1"/>
    <col min="13856" max="13856" width="12" style="7" customWidth="1"/>
    <col min="13857" max="13857" width="10.140625" style="7" customWidth="1"/>
    <col min="13858" max="13858" width="10.85546875" style="7" bestFit="1" customWidth="1"/>
    <col min="13859" max="14080" width="9.140625" style="7"/>
    <col min="14081" max="14081" width="2" style="7" customWidth="1"/>
    <col min="14082" max="14082" width="4.5703125" style="7" customWidth="1"/>
    <col min="14083" max="14083" width="9.42578125" style="7" bestFit="1" customWidth="1"/>
    <col min="14084" max="14084" width="12.28515625" style="7" customWidth="1"/>
    <col min="14085" max="14085" width="10.28515625" style="7" customWidth="1"/>
    <col min="14086" max="14086" width="6" style="7" customWidth="1"/>
    <col min="14087" max="14087" width="8.140625" style="7" customWidth="1"/>
    <col min="14088" max="14088" width="7" style="7" customWidth="1"/>
    <col min="14089" max="14090" width="6" style="7" customWidth="1"/>
    <col min="14091" max="14091" width="6.140625" style="7" customWidth="1"/>
    <col min="14092" max="14092" width="7.140625" style="7" customWidth="1"/>
    <col min="14093" max="14093" width="6.7109375" style="7" customWidth="1"/>
    <col min="14094" max="14094" width="7.140625" style="7" customWidth="1"/>
    <col min="14095" max="14095" width="6.42578125" style="7" customWidth="1"/>
    <col min="14096" max="14096" width="9.140625" style="7"/>
    <col min="14097" max="14097" width="10" style="7" customWidth="1"/>
    <col min="14098" max="14098" width="9.85546875" style="7" bestFit="1" customWidth="1"/>
    <col min="14099" max="14099" width="8.42578125" style="7" customWidth="1"/>
    <col min="14100" max="14100" width="9.42578125" style="7" customWidth="1"/>
    <col min="14101" max="14101" width="8.42578125" style="7" customWidth="1"/>
    <col min="14102" max="14105" width="8.85546875" style="7" customWidth="1"/>
    <col min="14106" max="14106" width="10.85546875" style="7" customWidth="1"/>
    <col min="14107" max="14107" width="9" style="7" customWidth="1"/>
    <col min="14108" max="14108" width="8.85546875" style="7" customWidth="1"/>
    <col min="14109" max="14109" width="10" style="7" customWidth="1"/>
    <col min="14110" max="14111" width="12.140625" style="7" customWidth="1"/>
    <col min="14112" max="14112" width="12" style="7" customWidth="1"/>
    <col min="14113" max="14113" width="10.140625" style="7" customWidth="1"/>
    <col min="14114" max="14114" width="10.85546875" style="7" bestFit="1" customWidth="1"/>
    <col min="14115" max="14336" width="9.140625" style="7"/>
    <col min="14337" max="14337" width="2" style="7" customWidth="1"/>
    <col min="14338" max="14338" width="4.5703125" style="7" customWidth="1"/>
    <col min="14339" max="14339" width="9.42578125" style="7" bestFit="1" customWidth="1"/>
    <col min="14340" max="14340" width="12.28515625" style="7" customWidth="1"/>
    <col min="14341" max="14341" width="10.28515625" style="7" customWidth="1"/>
    <col min="14342" max="14342" width="6" style="7" customWidth="1"/>
    <col min="14343" max="14343" width="8.140625" style="7" customWidth="1"/>
    <col min="14344" max="14344" width="7" style="7" customWidth="1"/>
    <col min="14345" max="14346" width="6" style="7" customWidth="1"/>
    <col min="14347" max="14347" width="6.140625" style="7" customWidth="1"/>
    <col min="14348" max="14348" width="7.140625" style="7" customWidth="1"/>
    <col min="14349" max="14349" width="6.7109375" style="7" customWidth="1"/>
    <col min="14350" max="14350" width="7.140625" style="7" customWidth="1"/>
    <col min="14351" max="14351" width="6.42578125" style="7" customWidth="1"/>
    <col min="14352" max="14352" width="9.140625" style="7"/>
    <col min="14353" max="14353" width="10" style="7" customWidth="1"/>
    <col min="14354" max="14354" width="9.85546875" style="7" bestFit="1" customWidth="1"/>
    <col min="14355" max="14355" width="8.42578125" style="7" customWidth="1"/>
    <col min="14356" max="14356" width="9.42578125" style="7" customWidth="1"/>
    <col min="14357" max="14357" width="8.42578125" style="7" customWidth="1"/>
    <col min="14358" max="14361" width="8.85546875" style="7" customWidth="1"/>
    <col min="14362" max="14362" width="10.85546875" style="7" customWidth="1"/>
    <col min="14363" max="14363" width="9" style="7" customWidth="1"/>
    <col min="14364" max="14364" width="8.85546875" style="7" customWidth="1"/>
    <col min="14365" max="14365" width="10" style="7" customWidth="1"/>
    <col min="14366" max="14367" width="12.140625" style="7" customWidth="1"/>
    <col min="14368" max="14368" width="12" style="7" customWidth="1"/>
    <col min="14369" max="14369" width="10.140625" style="7" customWidth="1"/>
    <col min="14370" max="14370" width="10.85546875" style="7" bestFit="1" customWidth="1"/>
    <col min="14371" max="14592" width="9.140625" style="7"/>
    <col min="14593" max="14593" width="2" style="7" customWidth="1"/>
    <col min="14594" max="14594" width="4.5703125" style="7" customWidth="1"/>
    <col min="14595" max="14595" width="9.42578125" style="7" bestFit="1" customWidth="1"/>
    <col min="14596" max="14596" width="12.28515625" style="7" customWidth="1"/>
    <col min="14597" max="14597" width="10.28515625" style="7" customWidth="1"/>
    <col min="14598" max="14598" width="6" style="7" customWidth="1"/>
    <col min="14599" max="14599" width="8.140625" style="7" customWidth="1"/>
    <col min="14600" max="14600" width="7" style="7" customWidth="1"/>
    <col min="14601" max="14602" width="6" style="7" customWidth="1"/>
    <col min="14603" max="14603" width="6.140625" style="7" customWidth="1"/>
    <col min="14604" max="14604" width="7.140625" style="7" customWidth="1"/>
    <col min="14605" max="14605" width="6.7109375" style="7" customWidth="1"/>
    <col min="14606" max="14606" width="7.140625" style="7" customWidth="1"/>
    <col min="14607" max="14607" width="6.42578125" style="7" customWidth="1"/>
    <col min="14608" max="14608" width="9.140625" style="7"/>
    <col min="14609" max="14609" width="10" style="7" customWidth="1"/>
    <col min="14610" max="14610" width="9.85546875" style="7" bestFit="1" customWidth="1"/>
    <col min="14611" max="14611" width="8.42578125" style="7" customWidth="1"/>
    <col min="14612" max="14612" width="9.42578125" style="7" customWidth="1"/>
    <col min="14613" max="14613" width="8.42578125" style="7" customWidth="1"/>
    <col min="14614" max="14617" width="8.85546875" style="7" customWidth="1"/>
    <col min="14618" max="14618" width="10.85546875" style="7" customWidth="1"/>
    <col min="14619" max="14619" width="9" style="7" customWidth="1"/>
    <col min="14620" max="14620" width="8.85546875" style="7" customWidth="1"/>
    <col min="14621" max="14621" width="10" style="7" customWidth="1"/>
    <col min="14622" max="14623" width="12.140625" style="7" customWidth="1"/>
    <col min="14624" max="14624" width="12" style="7" customWidth="1"/>
    <col min="14625" max="14625" width="10.140625" style="7" customWidth="1"/>
    <col min="14626" max="14626" width="10.85546875" style="7" bestFit="1" customWidth="1"/>
    <col min="14627" max="14848" width="9.140625" style="7"/>
    <col min="14849" max="14849" width="2" style="7" customWidth="1"/>
    <col min="14850" max="14850" width="4.5703125" style="7" customWidth="1"/>
    <col min="14851" max="14851" width="9.42578125" style="7" bestFit="1" customWidth="1"/>
    <col min="14852" max="14852" width="12.28515625" style="7" customWidth="1"/>
    <col min="14853" max="14853" width="10.28515625" style="7" customWidth="1"/>
    <col min="14854" max="14854" width="6" style="7" customWidth="1"/>
    <col min="14855" max="14855" width="8.140625" style="7" customWidth="1"/>
    <col min="14856" max="14856" width="7" style="7" customWidth="1"/>
    <col min="14857" max="14858" width="6" style="7" customWidth="1"/>
    <col min="14859" max="14859" width="6.140625" style="7" customWidth="1"/>
    <col min="14860" max="14860" width="7.140625" style="7" customWidth="1"/>
    <col min="14861" max="14861" width="6.7109375" style="7" customWidth="1"/>
    <col min="14862" max="14862" width="7.140625" style="7" customWidth="1"/>
    <col min="14863" max="14863" width="6.42578125" style="7" customWidth="1"/>
    <col min="14864" max="14864" width="9.140625" style="7"/>
    <col min="14865" max="14865" width="10" style="7" customWidth="1"/>
    <col min="14866" max="14866" width="9.85546875" style="7" bestFit="1" customWidth="1"/>
    <col min="14867" max="14867" width="8.42578125" style="7" customWidth="1"/>
    <col min="14868" max="14868" width="9.42578125" style="7" customWidth="1"/>
    <col min="14869" max="14869" width="8.42578125" style="7" customWidth="1"/>
    <col min="14870" max="14873" width="8.85546875" style="7" customWidth="1"/>
    <col min="14874" max="14874" width="10.85546875" style="7" customWidth="1"/>
    <col min="14875" max="14875" width="9" style="7" customWidth="1"/>
    <col min="14876" max="14876" width="8.85546875" style="7" customWidth="1"/>
    <col min="14877" max="14877" width="10" style="7" customWidth="1"/>
    <col min="14878" max="14879" width="12.140625" style="7" customWidth="1"/>
    <col min="14880" max="14880" width="12" style="7" customWidth="1"/>
    <col min="14881" max="14881" width="10.140625" style="7" customWidth="1"/>
    <col min="14882" max="14882" width="10.85546875" style="7" bestFit="1" customWidth="1"/>
    <col min="14883" max="15104" width="9.140625" style="7"/>
    <col min="15105" max="15105" width="2" style="7" customWidth="1"/>
    <col min="15106" max="15106" width="4.5703125" style="7" customWidth="1"/>
    <col min="15107" max="15107" width="9.42578125" style="7" bestFit="1" customWidth="1"/>
    <col min="15108" max="15108" width="12.28515625" style="7" customWidth="1"/>
    <col min="15109" max="15109" width="10.28515625" style="7" customWidth="1"/>
    <col min="15110" max="15110" width="6" style="7" customWidth="1"/>
    <col min="15111" max="15111" width="8.140625" style="7" customWidth="1"/>
    <col min="15112" max="15112" width="7" style="7" customWidth="1"/>
    <col min="15113" max="15114" width="6" style="7" customWidth="1"/>
    <col min="15115" max="15115" width="6.140625" style="7" customWidth="1"/>
    <col min="15116" max="15116" width="7.140625" style="7" customWidth="1"/>
    <col min="15117" max="15117" width="6.7109375" style="7" customWidth="1"/>
    <col min="15118" max="15118" width="7.140625" style="7" customWidth="1"/>
    <col min="15119" max="15119" width="6.42578125" style="7" customWidth="1"/>
    <col min="15120" max="15120" width="9.140625" style="7"/>
    <col min="15121" max="15121" width="10" style="7" customWidth="1"/>
    <col min="15122" max="15122" width="9.85546875" style="7" bestFit="1" customWidth="1"/>
    <col min="15123" max="15123" width="8.42578125" style="7" customWidth="1"/>
    <col min="15124" max="15124" width="9.42578125" style="7" customWidth="1"/>
    <col min="15125" max="15125" width="8.42578125" style="7" customWidth="1"/>
    <col min="15126" max="15129" width="8.85546875" style="7" customWidth="1"/>
    <col min="15130" max="15130" width="10.85546875" style="7" customWidth="1"/>
    <col min="15131" max="15131" width="9" style="7" customWidth="1"/>
    <col min="15132" max="15132" width="8.85546875" style="7" customWidth="1"/>
    <col min="15133" max="15133" width="10" style="7" customWidth="1"/>
    <col min="15134" max="15135" width="12.140625" style="7" customWidth="1"/>
    <col min="15136" max="15136" width="12" style="7" customWidth="1"/>
    <col min="15137" max="15137" width="10.140625" style="7" customWidth="1"/>
    <col min="15138" max="15138" width="10.85546875" style="7" bestFit="1" customWidth="1"/>
    <col min="15139" max="15360" width="9.140625" style="7"/>
    <col min="15361" max="15361" width="2" style="7" customWidth="1"/>
    <col min="15362" max="15362" width="4.5703125" style="7" customWidth="1"/>
    <col min="15363" max="15363" width="9.42578125" style="7" bestFit="1" customWidth="1"/>
    <col min="15364" max="15364" width="12.28515625" style="7" customWidth="1"/>
    <col min="15365" max="15365" width="10.28515625" style="7" customWidth="1"/>
    <col min="15366" max="15366" width="6" style="7" customWidth="1"/>
    <col min="15367" max="15367" width="8.140625" style="7" customWidth="1"/>
    <col min="15368" max="15368" width="7" style="7" customWidth="1"/>
    <col min="15369" max="15370" width="6" style="7" customWidth="1"/>
    <col min="15371" max="15371" width="6.140625" style="7" customWidth="1"/>
    <col min="15372" max="15372" width="7.140625" style="7" customWidth="1"/>
    <col min="15373" max="15373" width="6.7109375" style="7" customWidth="1"/>
    <col min="15374" max="15374" width="7.140625" style="7" customWidth="1"/>
    <col min="15375" max="15375" width="6.42578125" style="7" customWidth="1"/>
    <col min="15376" max="15376" width="9.140625" style="7"/>
    <col min="15377" max="15377" width="10" style="7" customWidth="1"/>
    <col min="15378" max="15378" width="9.85546875" style="7" bestFit="1" customWidth="1"/>
    <col min="15379" max="15379" width="8.42578125" style="7" customWidth="1"/>
    <col min="15380" max="15380" width="9.42578125" style="7" customWidth="1"/>
    <col min="15381" max="15381" width="8.42578125" style="7" customWidth="1"/>
    <col min="15382" max="15385" width="8.85546875" style="7" customWidth="1"/>
    <col min="15386" max="15386" width="10.85546875" style="7" customWidth="1"/>
    <col min="15387" max="15387" width="9" style="7" customWidth="1"/>
    <col min="15388" max="15388" width="8.85546875" style="7" customWidth="1"/>
    <col min="15389" max="15389" width="10" style="7" customWidth="1"/>
    <col min="15390" max="15391" width="12.140625" style="7" customWidth="1"/>
    <col min="15392" max="15392" width="12" style="7" customWidth="1"/>
    <col min="15393" max="15393" width="10.140625" style="7" customWidth="1"/>
    <col min="15394" max="15394" width="10.85546875" style="7" bestFit="1" customWidth="1"/>
    <col min="15395" max="15616" width="9.140625" style="7"/>
    <col min="15617" max="15617" width="2" style="7" customWidth="1"/>
    <col min="15618" max="15618" width="4.5703125" style="7" customWidth="1"/>
    <col min="15619" max="15619" width="9.42578125" style="7" bestFit="1" customWidth="1"/>
    <col min="15620" max="15620" width="12.28515625" style="7" customWidth="1"/>
    <col min="15621" max="15621" width="10.28515625" style="7" customWidth="1"/>
    <col min="15622" max="15622" width="6" style="7" customWidth="1"/>
    <col min="15623" max="15623" width="8.140625" style="7" customWidth="1"/>
    <col min="15624" max="15624" width="7" style="7" customWidth="1"/>
    <col min="15625" max="15626" width="6" style="7" customWidth="1"/>
    <col min="15627" max="15627" width="6.140625" style="7" customWidth="1"/>
    <col min="15628" max="15628" width="7.140625" style="7" customWidth="1"/>
    <col min="15629" max="15629" width="6.7109375" style="7" customWidth="1"/>
    <col min="15630" max="15630" width="7.140625" style="7" customWidth="1"/>
    <col min="15631" max="15631" width="6.42578125" style="7" customWidth="1"/>
    <col min="15632" max="15632" width="9.140625" style="7"/>
    <col min="15633" max="15633" width="10" style="7" customWidth="1"/>
    <col min="15634" max="15634" width="9.85546875" style="7" bestFit="1" customWidth="1"/>
    <col min="15635" max="15635" width="8.42578125" style="7" customWidth="1"/>
    <col min="15636" max="15636" width="9.42578125" style="7" customWidth="1"/>
    <col min="15637" max="15637" width="8.42578125" style="7" customWidth="1"/>
    <col min="15638" max="15641" width="8.85546875" style="7" customWidth="1"/>
    <col min="15642" max="15642" width="10.85546875" style="7" customWidth="1"/>
    <col min="15643" max="15643" width="9" style="7" customWidth="1"/>
    <col min="15644" max="15644" width="8.85546875" style="7" customWidth="1"/>
    <col min="15645" max="15645" width="10" style="7" customWidth="1"/>
    <col min="15646" max="15647" width="12.140625" style="7" customWidth="1"/>
    <col min="15648" max="15648" width="12" style="7" customWidth="1"/>
    <col min="15649" max="15649" width="10.140625" style="7" customWidth="1"/>
    <col min="15650" max="15650" width="10.85546875" style="7" bestFit="1" customWidth="1"/>
    <col min="15651" max="15872" width="9.140625" style="7"/>
    <col min="15873" max="15873" width="2" style="7" customWidth="1"/>
    <col min="15874" max="15874" width="4.5703125" style="7" customWidth="1"/>
    <col min="15875" max="15875" width="9.42578125" style="7" bestFit="1" customWidth="1"/>
    <col min="15876" max="15876" width="12.28515625" style="7" customWidth="1"/>
    <col min="15877" max="15877" width="10.28515625" style="7" customWidth="1"/>
    <col min="15878" max="15878" width="6" style="7" customWidth="1"/>
    <col min="15879" max="15879" width="8.140625" style="7" customWidth="1"/>
    <col min="15880" max="15880" width="7" style="7" customWidth="1"/>
    <col min="15881" max="15882" width="6" style="7" customWidth="1"/>
    <col min="15883" max="15883" width="6.140625" style="7" customWidth="1"/>
    <col min="15884" max="15884" width="7.140625" style="7" customWidth="1"/>
    <col min="15885" max="15885" width="6.7109375" style="7" customWidth="1"/>
    <col min="15886" max="15886" width="7.140625" style="7" customWidth="1"/>
    <col min="15887" max="15887" width="6.42578125" style="7" customWidth="1"/>
    <col min="15888" max="15888" width="9.140625" style="7"/>
    <col min="15889" max="15889" width="10" style="7" customWidth="1"/>
    <col min="15890" max="15890" width="9.85546875" style="7" bestFit="1" customWidth="1"/>
    <col min="15891" max="15891" width="8.42578125" style="7" customWidth="1"/>
    <col min="15892" max="15892" width="9.42578125" style="7" customWidth="1"/>
    <col min="15893" max="15893" width="8.42578125" style="7" customWidth="1"/>
    <col min="15894" max="15897" width="8.85546875" style="7" customWidth="1"/>
    <col min="15898" max="15898" width="10.85546875" style="7" customWidth="1"/>
    <col min="15899" max="15899" width="9" style="7" customWidth="1"/>
    <col min="15900" max="15900" width="8.85546875" style="7" customWidth="1"/>
    <col min="15901" max="15901" width="10" style="7" customWidth="1"/>
    <col min="15902" max="15903" width="12.140625" style="7" customWidth="1"/>
    <col min="15904" max="15904" width="12" style="7" customWidth="1"/>
    <col min="15905" max="15905" width="10.140625" style="7" customWidth="1"/>
    <col min="15906" max="15906" width="10.85546875" style="7" bestFit="1" customWidth="1"/>
    <col min="15907" max="16128" width="9.140625" style="7"/>
    <col min="16129" max="16129" width="2" style="7" customWidth="1"/>
    <col min="16130" max="16130" width="4.5703125" style="7" customWidth="1"/>
    <col min="16131" max="16131" width="9.42578125" style="7" bestFit="1" customWidth="1"/>
    <col min="16132" max="16132" width="12.28515625" style="7" customWidth="1"/>
    <col min="16133" max="16133" width="10.28515625" style="7" customWidth="1"/>
    <col min="16134" max="16134" width="6" style="7" customWidth="1"/>
    <col min="16135" max="16135" width="8.140625" style="7" customWidth="1"/>
    <col min="16136" max="16136" width="7" style="7" customWidth="1"/>
    <col min="16137" max="16138" width="6" style="7" customWidth="1"/>
    <col min="16139" max="16139" width="6.140625" style="7" customWidth="1"/>
    <col min="16140" max="16140" width="7.140625" style="7" customWidth="1"/>
    <col min="16141" max="16141" width="6.7109375" style="7" customWidth="1"/>
    <col min="16142" max="16142" width="7.140625" style="7" customWidth="1"/>
    <col min="16143" max="16143" width="6.42578125" style="7" customWidth="1"/>
    <col min="16144" max="16144" width="9.140625" style="7"/>
    <col min="16145" max="16145" width="10" style="7" customWidth="1"/>
    <col min="16146" max="16146" width="9.85546875" style="7" bestFit="1" customWidth="1"/>
    <col min="16147" max="16147" width="8.42578125" style="7" customWidth="1"/>
    <col min="16148" max="16148" width="9.42578125" style="7" customWidth="1"/>
    <col min="16149" max="16149" width="8.42578125" style="7" customWidth="1"/>
    <col min="16150" max="16153" width="8.85546875" style="7" customWidth="1"/>
    <col min="16154" max="16154" width="10.85546875" style="7" customWidth="1"/>
    <col min="16155" max="16155" width="9" style="7" customWidth="1"/>
    <col min="16156" max="16156" width="8.85546875" style="7" customWidth="1"/>
    <col min="16157" max="16157" width="10" style="7" customWidth="1"/>
    <col min="16158" max="16159" width="12.140625" style="7" customWidth="1"/>
    <col min="16160" max="16160" width="12" style="7" customWidth="1"/>
    <col min="16161" max="16161" width="10.140625" style="7" customWidth="1"/>
    <col min="16162" max="16162" width="10.85546875" style="7" bestFit="1" customWidth="1"/>
    <col min="16163" max="16384" width="9.140625" style="7"/>
  </cols>
  <sheetData>
    <row r="1" spans="1:176" ht="15.75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</row>
    <row r="2" spans="1:176" ht="93.75" thickBot="1">
      <c r="A2" s="5"/>
      <c r="B2" s="8" t="s">
        <v>49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139</v>
      </c>
      <c r="H2" s="9" t="s">
        <v>54</v>
      </c>
      <c r="I2" s="9" t="s">
        <v>55</v>
      </c>
      <c r="J2" s="9" t="s">
        <v>56</v>
      </c>
      <c r="K2" s="9" t="s">
        <v>57</v>
      </c>
      <c r="L2" s="9" t="s">
        <v>58</v>
      </c>
      <c r="M2" s="9" t="s">
        <v>59</v>
      </c>
      <c r="N2" s="9" t="s">
        <v>60</v>
      </c>
      <c r="O2" s="9" t="s">
        <v>61</v>
      </c>
      <c r="P2" s="9" t="s">
        <v>62</v>
      </c>
      <c r="Q2" s="9" t="s">
        <v>63</v>
      </c>
      <c r="R2" s="9" t="s">
        <v>64</v>
      </c>
      <c r="S2" s="9" t="s">
        <v>65</v>
      </c>
      <c r="T2" s="9" t="s">
        <v>66</v>
      </c>
      <c r="U2" s="9" t="s">
        <v>67</v>
      </c>
      <c r="V2" s="9" t="s">
        <v>68</v>
      </c>
      <c r="W2" s="9" t="s">
        <v>69</v>
      </c>
      <c r="X2" s="9" t="s">
        <v>70</v>
      </c>
      <c r="Y2" s="9" t="s">
        <v>71</v>
      </c>
      <c r="Z2" s="9" t="s">
        <v>72</v>
      </c>
      <c r="AA2" s="9" t="s">
        <v>73</v>
      </c>
      <c r="AB2" s="9" t="s">
        <v>74</v>
      </c>
      <c r="AC2" s="9" t="s">
        <v>75</v>
      </c>
      <c r="AD2" s="9" t="s">
        <v>76</v>
      </c>
      <c r="AE2" s="9" t="s">
        <v>77</v>
      </c>
      <c r="AF2" s="9" t="s">
        <v>78</v>
      </c>
      <c r="AG2" s="10" t="s">
        <v>79</v>
      </c>
      <c r="AH2" s="11" t="s">
        <v>80</v>
      </c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</row>
    <row r="3" spans="1:176" ht="23.25">
      <c r="A3" s="5"/>
      <c r="B3" s="12">
        <v>1</v>
      </c>
      <c r="C3" s="12"/>
      <c r="D3" s="12"/>
      <c r="E3" s="12"/>
      <c r="F3" s="12">
        <v>0</v>
      </c>
      <c r="G3" s="12">
        <v>0</v>
      </c>
      <c r="H3" s="12">
        <v>0</v>
      </c>
      <c r="I3" s="12">
        <v>0</v>
      </c>
      <c r="J3" s="12">
        <v>0</v>
      </c>
      <c r="K3" s="12">
        <v>0</v>
      </c>
      <c r="L3" s="13">
        <f>18.3*J3/31</f>
        <v>0</v>
      </c>
      <c r="M3" s="13">
        <v>0</v>
      </c>
      <c r="N3" s="12"/>
      <c r="O3" s="13">
        <f>N3+L3-M3</f>
        <v>0</v>
      </c>
      <c r="P3" s="14">
        <v>0</v>
      </c>
      <c r="Q3" s="14">
        <f t="shared" ref="Q3:Q8" si="0">P3*J3</f>
        <v>0</v>
      </c>
      <c r="R3" s="14">
        <f>P3/7.33*1.4*I3</f>
        <v>0</v>
      </c>
      <c r="S3" s="14">
        <f>(P3*1.4)/7.33*G3</f>
        <v>0</v>
      </c>
      <c r="T3" s="14">
        <f t="shared" ref="T3:T8" si="1">P3/(33.7*0.35)*H3</f>
        <v>0</v>
      </c>
      <c r="U3" s="14">
        <f t="shared" ref="U3:U8" si="2">P3/(30*0.15)*K3</f>
        <v>0</v>
      </c>
      <c r="V3" s="14">
        <f>1111269/30*J3</f>
        <v>0</v>
      </c>
      <c r="W3" s="14">
        <f>1100000/30*J3</f>
        <v>0</v>
      </c>
      <c r="X3" s="14">
        <f>400000/30*J3</f>
        <v>0</v>
      </c>
      <c r="Y3" s="14">
        <v>0</v>
      </c>
      <c r="Z3" s="14">
        <f>Q3+R3+S3+T3+U3+V3+W3+X3+Y3</f>
        <v>0</v>
      </c>
      <c r="AA3" s="14">
        <f>(Z3-V3-Y3)*0.07</f>
        <v>0</v>
      </c>
      <c r="AB3" s="14">
        <f>IF(Z3&gt;23000000,(Z3-23000000)*0.1,0)</f>
        <v>0</v>
      </c>
      <c r="AC3" s="14">
        <f t="shared" ref="AC3:AC8" si="3">(Z3-V3-Y3)*0.2</f>
        <v>0</v>
      </c>
      <c r="AD3" s="14">
        <f t="shared" ref="AD3:AD8" si="4">(Z3-V3-Y3)*0.03</f>
        <v>0</v>
      </c>
      <c r="AE3" s="14">
        <f t="shared" ref="AE3:AE8" si="5">AD3+AC3</f>
        <v>0</v>
      </c>
      <c r="AF3" s="14">
        <v>0</v>
      </c>
      <c r="AG3" s="14"/>
      <c r="AH3" s="14">
        <f>Z3-AA3-AB3-AF3-AG3</f>
        <v>0</v>
      </c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</row>
    <row r="4" spans="1:176" ht="23.25">
      <c r="A4" s="5"/>
      <c r="B4" s="12">
        <v>2</v>
      </c>
      <c r="C4" s="12"/>
      <c r="D4" s="12"/>
      <c r="E4" s="12"/>
      <c r="F4" s="12">
        <v>0</v>
      </c>
      <c r="G4" s="12"/>
      <c r="H4" s="12"/>
      <c r="I4" s="12"/>
      <c r="J4" s="12"/>
      <c r="K4" s="12"/>
      <c r="L4" s="13">
        <v>0</v>
      </c>
      <c r="M4" s="13">
        <v>0</v>
      </c>
      <c r="N4" s="12"/>
      <c r="O4" s="13">
        <f t="shared" ref="O3:O8" si="6">N4+L4-M4</f>
        <v>0</v>
      </c>
      <c r="P4" s="14">
        <v>0</v>
      </c>
      <c r="Q4" s="14">
        <f t="shared" si="0"/>
        <v>0</v>
      </c>
      <c r="R4" s="14">
        <f t="shared" ref="R3:R8" si="7">P4/7.33*1.4*I4</f>
        <v>0</v>
      </c>
      <c r="S4" s="14">
        <f t="shared" ref="S3:S8" si="8">(P4*1.4)/7.33*G4</f>
        <v>0</v>
      </c>
      <c r="T4" s="14">
        <f t="shared" si="1"/>
        <v>0</v>
      </c>
      <c r="U4" s="14">
        <f t="shared" si="2"/>
        <v>0</v>
      </c>
      <c r="V4" s="14">
        <f t="shared" ref="V4:V8" si="9">1111269/30*J4</f>
        <v>0</v>
      </c>
      <c r="W4" s="14">
        <f t="shared" ref="W4:W8" si="10">1100000/30*J4</f>
        <v>0</v>
      </c>
      <c r="X4" s="14">
        <f t="shared" ref="X4:X8" si="11">400000/30*J4</f>
        <v>0</v>
      </c>
      <c r="Y4" s="14"/>
      <c r="Z4" s="14">
        <f t="shared" ref="Z4:Z9" si="12">Q4+R4+S4+T4+U4+V4+W4+X4+Y4</f>
        <v>0</v>
      </c>
      <c r="AA4" s="14">
        <f t="shared" ref="AA4:AA9" si="13">(Z4-V4-Y4)*0.07</f>
        <v>0</v>
      </c>
      <c r="AB4" s="14">
        <f t="shared" ref="AB4:AB8" si="14">IF(Z4&gt;23000000,(Z4-23000000)*0.1,0)</f>
        <v>0</v>
      </c>
      <c r="AC4" s="14">
        <f t="shared" si="3"/>
        <v>0</v>
      </c>
      <c r="AD4" s="14">
        <f t="shared" si="4"/>
        <v>0</v>
      </c>
      <c r="AE4" s="14">
        <f t="shared" si="5"/>
        <v>0</v>
      </c>
      <c r="AF4" s="14">
        <v>0</v>
      </c>
      <c r="AG4" s="14"/>
      <c r="AH4" s="14">
        <f t="shared" ref="AH3:AH8" si="15">Z4-AA4-AB4-AF4-AG4</f>
        <v>0</v>
      </c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</row>
    <row r="5" spans="1:176" ht="23.25">
      <c r="A5" s="5"/>
      <c r="B5" s="12">
        <v>3</v>
      </c>
      <c r="C5" s="12"/>
      <c r="D5" s="12"/>
      <c r="E5" s="12"/>
      <c r="F5" s="12">
        <v>0</v>
      </c>
      <c r="G5" s="12"/>
      <c r="H5" s="12"/>
      <c r="I5" s="12"/>
      <c r="J5" s="12"/>
      <c r="K5" s="12"/>
      <c r="L5" s="13">
        <v>0</v>
      </c>
      <c r="M5" s="13">
        <v>0</v>
      </c>
      <c r="N5" s="12"/>
      <c r="O5" s="13">
        <f t="shared" si="6"/>
        <v>0</v>
      </c>
      <c r="P5" s="14">
        <v>0</v>
      </c>
      <c r="Q5" s="14">
        <f t="shared" si="0"/>
        <v>0</v>
      </c>
      <c r="R5" s="14">
        <f t="shared" si="7"/>
        <v>0</v>
      </c>
      <c r="S5" s="14">
        <f t="shared" si="8"/>
        <v>0</v>
      </c>
      <c r="T5" s="14">
        <f t="shared" si="1"/>
        <v>0</v>
      </c>
      <c r="U5" s="14">
        <f t="shared" si="2"/>
        <v>0</v>
      </c>
      <c r="V5" s="14">
        <f t="shared" si="9"/>
        <v>0</v>
      </c>
      <c r="W5" s="14">
        <f t="shared" si="10"/>
        <v>0</v>
      </c>
      <c r="X5" s="14">
        <f t="shared" si="11"/>
        <v>0</v>
      </c>
      <c r="Y5" s="14"/>
      <c r="Z5" s="14">
        <f t="shared" si="12"/>
        <v>0</v>
      </c>
      <c r="AA5" s="14">
        <f t="shared" si="13"/>
        <v>0</v>
      </c>
      <c r="AB5" s="14">
        <f t="shared" si="14"/>
        <v>0</v>
      </c>
      <c r="AC5" s="14">
        <f t="shared" si="3"/>
        <v>0</v>
      </c>
      <c r="AD5" s="14">
        <f t="shared" si="4"/>
        <v>0</v>
      </c>
      <c r="AE5" s="14">
        <f t="shared" si="5"/>
        <v>0</v>
      </c>
      <c r="AF5" s="14">
        <v>0</v>
      </c>
      <c r="AG5" s="14"/>
      <c r="AH5" s="14">
        <f t="shared" si="15"/>
        <v>0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</row>
    <row r="6" spans="1:176" ht="23.25">
      <c r="A6" s="5"/>
      <c r="B6" s="12">
        <v>4</v>
      </c>
      <c r="C6" s="12"/>
      <c r="D6" s="12"/>
      <c r="E6" s="12"/>
      <c r="F6" s="12">
        <v>0</v>
      </c>
      <c r="G6" s="12"/>
      <c r="H6" s="12"/>
      <c r="I6" s="12"/>
      <c r="J6" s="12"/>
      <c r="K6" s="12"/>
      <c r="L6" s="13">
        <v>0</v>
      </c>
      <c r="M6" s="13">
        <v>0</v>
      </c>
      <c r="N6" s="12"/>
      <c r="O6" s="13">
        <f t="shared" si="6"/>
        <v>0</v>
      </c>
      <c r="P6" s="14">
        <v>0</v>
      </c>
      <c r="Q6" s="14">
        <f t="shared" si="0"/>
        <v>0</v>
      </c>
      <c r="R6" s="14">
        <f t="shared" si="7"/>
        <v>0</v>
      </c>
      <c r="S6" s="14">
        <f t="shared" si="8"/>
        <v>0</v>
      </c>
      <c r="T6" s="14">
        <f t="shared" si="1"/>
        <v>0</v>
      </c>
      <c r="U6" s="14">
        <f t="shared" si="2"/>
        <v>0</v>
      </c>
      <c r="V6" s="14">
        <f t="shared" si="9"/>
        <v>0</v>
      </c>
      <c r="W6" s="14">
        <f t="shared" si="10"/>
        <v>0</v>
      </c>
      <c r="X6" s="14">
        <f t="shared" si="11"/>
        <v>0</v>
      </c>
      <c r="Y6" s="14"/>
      <c r="Z6" s="14">
        <f t="shared" si="12"/>
        <v>0</v>
      </c>
      <c r="AA6" s="14">
        <f t="shared" si="13"/>
        <v>0</v>
      </c>
      <c r="AB6" s="14">
        <f t="shared" si="14"/>
        <v>0</v>
      </c>
      <c r="AC6" s="14">
        <f t="shared" si="3"/>
        <v>0</v>
      </c>
      <c r="AD6" s="14">
        <f t="shared" si="4"/>
        <v>0</v>
      </c>
      <c r="AE6" s="14">
        <f t="shared" si="5"/>
        <v>0</v>
      </c>
      <c r="AF6" s="14">
        <v>0</v>
      </c>
      <c r="AG6" s="14"/>
      <c r="AH6" s="14">
        <f t="shared" si="15"/>
        <v>0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</row>
    <row r="7" spans="1:176" ht="23.25">
      <c r="A7" s="5"/>
      <c r="B7" s="12">
        <v>5</v>
      </c>
      <c r="C7" s="12"/>
      <c r="D7" s="12"/>
      <c r="E7" s="12"/>
      <c r="F7" s="12">
        <v>0</v>
      </c>
      <c r="G7" s="12"/>
      <c r="H7" s="12"/>
      <c r="I7" s="12"/>
      <c r="J7" s="12"/>
      <c r="K7" s="12"/>
      <c r="L7" s="13">
        <v>0</v>
      </c>
      <c r="M7" s="13">
        <v>0</v>
      </c>
      <c r="N7" s="12"/>
      <c r="O7" s="13">
        <f t="shared" si="6"/>
        <v>0</v>
      </c>
      <c r="P7" s="14">
        <v>0</v>
      </c>
      <c r="Q7" s="14">
        <f t="shared" si="0"/>
        <v>0</v>
      </c>
      <c r="R7" s="14">
        <f t="shared" si="7"/>
        <v>0</v>
      </c>
      <c r="S7" s="14">
        <f t="shared" si="8"/>
        <v>0</v>
      </c>
      <c r="T7" s="14">
        <f t="shared" si="1"/>
        <v>0</v>
      </c>
      <c r="U7" s="14">
        <f t="shared" si="2"/>
        <v>0</v>
      </c>
      <c r="V7" s="14">
        <f t="shared" si="9"/>
        <v>0</v>
      </c>
      <c r="W7" s="14">
        <f t="shared" si="10"/>
        <v>0</v>
      </c>
      <c r="X7" s="14">
        <f t="shared" si="11"/>
        <v>0</v>
      </c>
      <c r="Y7" s="14"/>
      <c r="Z7" s="14">
        <f t="shared" si="12"/>
        <v>0</v>
      </c>
      <c r="AA7" s="14">
        <f t="shared" si="13"/>
        <v>0</v>
      </c>
      <c r="AB7" s="14">
        <f t="shared" si="14"/>
        <v>0</v>
      </c>
      <c r="AC7" s="14">
        <f t="shared" si="3"/>
        <v>0</v>
      </c>
      <c r="AD7" s="14">
        <f t="shared" si="4"/>
        <v>0</v>
      </c>
      <c r="AE7" s="14">
        <f t="shared" si="5"/>
        <v>0</v>
      </c>
      <c r="AF7" s="14">
        <v>0</v>
      </c>
      <c r="AG7" s="14"/>
      <c r="AH7" s="14">
        <f t="shared" si="15"/>
        <v>0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</row>
    <row r="8" spans="1:176" ht="24" thickBot="1">
      <c r="A8" s="5"/>
      <c r="B8" s="12">
        <v>6</v>
      </c>
      <c r="C8" s="12"/>
      <c r="D8" s="12"/>
      <c r="E8" s="12"/>
      <c r="F8" s="12">
        <v>0</v>
      </c>
      <c r="G8" s="12"/>
      <c r="H8" s="12"/>
      <c r="I8" s="12"/>
      <c r="J8" s="12"/>
      <c r="K8" s="12"/>
      <c r="L8" s="13">
        <v>0</v>
      </c>
      <c r="M8" s="13">
        <v>0</v>
      </c>
      <c r="N8" s="12"/>
      <c r="O8" s="13">
        <f t="shared" si="6"/>
        <v>0</v>
      </c>
      <c r="P8" s="14">
        <v>0</v>
      </c>
      <c r="Q8" s="14">
        <f t="shared" si="0"/>
        <v>0</v>
      </c>
      <c r="R8" s="14">
        <f t="shared" si="7"/>
        <v>0</v>
      </c>
      <c r="S8" s="14">
        <f t="shared" si="8"/>
        <v>0</v>
      </c>
      <c r="T8" s="14">
        <f t="shared" si="1"/>
        <v>0</v>
      </c>
      <c r="U8" s="14">
        <f t="shared" si="2"/>
        <v>0</v>
      </c>
      <c r="V8" s="14">
        <f t="shared" si="9"/>
        <v>0</v>
      </c>
      <c r="W8" s="14">
        <f t="shared" si="10"/>
        <v>0</v>
      </c>
      <c r="X8" s="14">
        <f t="shared" si="11"/>
        <v>0</v>
      </c>
      <c r="Y8" s="14"/>
      <c r="Z8" s="14">
        <f t="shared" si="12"/>
        <v>0</v>
      </c>
      <c r="AA8" s="14">
        <f t="shared" si="13"/>
        <v>0</v>
      </c>
      <c r="AB8" s="14">
        <f t="shared" si="14"/>
        <v>0</v>
      </c>
      <c r="AC8" s="14">
        <f t="shared" si="3"/>
        <v>0</v>
      </c>
      <c r="AD8" s="14">
        <f t="shared" si="4"/>
        <v>0</v>
      </c>
      <c r="AE8" s="14">
        <f t="shared" si="5"/>
        <v>0</v>
      </c>
      <c r="AF8" s="14">
        <v>0</v>
      </c>
      <c r="AG8" s="14"/>
      <c r="AH8" s="14">
        <f t="shared" si="15"/>
        <v>0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</row>
    <row r="9" spans="1:176" s="20" customFormat="1" ht="24" thickBot="1">
      <c r="A9" s="5"/>
      <c r="B9" s="15" t="s">
        <v>81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f>SUM(Q3:Q8)</f>
        <v>0</v>
      </c>
      <c r="R9" s="18">
        <f t="shared" ref="R9:AH9" si="16">SUM(R3:R8)</f>
        <v>0</v>
      </c>
      <c r="S9" s="18">
        <f t="shared" si="16"/>
        <v>0</v>
      </c>
      <c r="T9" s="18">
        <f t="shared" si="16"/>
        <v>0</v>
      </c>
      <c r="U9" s="18">
        <f t="shared" si="16"/>
        <v>0</v>
      </c>
      <c r="V9" s="18">
        <f>SUM(V3:V8)</f>
        <v>0</v>
      </c>
      <c r="W9" s="18">
        <f>SUM(W3:W8)</f>
        <v>0</v>
      </c>
      <c r="X9" s="18">
        <f>SUM(X3:X8)</f>
        <v>0</v>
      </c>
      <c r="Y9" s="18">
        <f t="shared" si="16"/>
        <v>0</v>
      </c>
      <c r="Z9" s="18">
        <f t="shared" si="16"/>
        <v>0</v>
      </c>
      <c r="AA9" s="18">
        <f t="shared" si="16"/>
        <v>0</v>
      </c>
      <c r="AB9" s="18">
        <f>SUM(AB3:AB8)</f>
        <v>0</v>
      </c>
      <c r="AC9" s="18">
        <f t="shared" si="16"/>
        <v>0</v>
      </c>
      <c r="AD9" s="18">
        <f t="shared" si="16"/>
        <v>0</v>
      </c>
      <c r="AE9" s="18">
        <f t="shared" si="16"/>
        <v>0</v>
      </c>
      <c r="AF9" s="18">
        <f t="shared" si="16"/>
        <v>0</v>
      </c>
      <c r="AG9" s="18">
        <f t="shared" si="16"/>
        <v>0</v>
      </c>
      <c r="AH9" s="19">
        <f t="shared" si="16"/>
        <v>0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</row>
    <row r="10" spans="1:176" s="6" customFormat="1" ht="15.75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2"/>
      <c r="AD10" s="21"/>
      <c r="AE10" s="21"/>
      <c r="AF10" s="21"/>
      <c r="AG10" s="21"/>
      <c r="AH10" s="21"/>
    </row>
    <row r="11" spans="1:176" s="6" customFormat="1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</row>
    <row r="12" spans="1:176" s="6" customFormat="1"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</row>
    <row r="13" spans="1:176" s="6" customFormat="1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</row>
    <row r="14" spans="1:176" s="6" customFormat="1" ht="31.5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R14" s="21"/>
      <c r="S14" s="23"/>
      <c r="T14" s="23"/>
      <c r="U14" s="23"/>
      <c r="Y14" s="24"/>
      <c r="Z14" s="24"/>
      <c r="AA14" s="21"/>
      <c r="AB14" s="21"/>
      <c r="AC14" s="21"/>
      <c r="AD14" s="21"/>
      <c r="AE14" s="21"/>
      <c r="AF14" s="21"/>
      <c r="AG14" s="21"/>
      <c r="AH14" s="21"/>
    </row>
    <row r="15" spans="1:176" s="25" customFormat="1" ht="31.5"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R15" s="27"/>
      <c r="S15" s="23"/>
      <c r="T15" s="23"/>
      <c r="U15" s="23"/>
      <c r="V15" s="24"/>
      <c r="W15" s="24"/>
      <c r="X15" s="24"/>
      <c r="Y15" s="24"/>
      <c r="Z15" s="24"/>
      <c r="AA15" s="28"/>
      <c r="AB15" s="28"/>
      <c r="AC15" s="26"/>
      <c r="AD15" s="26"/>
      <c r="AE15" s="26"/>
      <c r="AF15" s="26"/>
      <c r="AG15" s="26"/>
      <c r="AH15" s="26"/>
    </row>
    <row r="16" spans="1:176" s="25" customFormat="1" ht="27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6"/>
      <c r="AD16" s="26"/>
      <c r="AE16" s="26"/>
      <c r="AF16" s="26"/>
      <c r="AG16" s="26"/>
      <c r="AH16" s="26"/>
    </row>
    <row r="17" spans="2:34" s="25" customFormat="1" ht="27"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9"/>
      <c r="Q17" s="29"/>
      <c r="R17" s="30"/>
      <c r="S17" s="30"/>
      <c r="T17" s="30"/>
      <c r="U17" s="31"/>
      <c r="V17" s="29"/>
      <c r="W17" s="27"/>
      <c r="X17" s="27"/>
      <c r="Y17" s="28"/>
      <c r="Z17" s="32"/>
      <c r="AA17" s="32"/>
      <c r="AB17" s="28"/>
      <c r="AC17" s="26"/>
      <c r="AD17" s="26"/>
      <c r="AE17" s="26"/>
      <c r="AF17" s="26"/>
      <c r="AG17" s="26"/>
      <c r="AH17" s="26"/>
    </row>
    <row r="18" spans="2:34" s="25" customFormat="1" ht="27"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9"/>
      <c r="Q18" s="29"/>
      <c r="R18" s="29"/>
      <c r="S18" s="29"/>
      <c r="T18" s="27"/>
      <c r="U18" s="31"/>
      <c r="V18" s="29"/>
      <c r="W18" s="27"/>
      <c r="X18" s="27"/>
      <c r="Y18" s="28"/>
      <c r="Z18" s="32"/>
      <c r="AA18" s="32"/>
      <c r="AB18" s="28"/>
      <c r="AC18" s="26"/>
      <c r="AD18" s="26"/>
      <c r="AE18" s="26"/>
      <c r="AF18" s="26"/>
      <c r="AG18" s="26"/>
      <c r="AH18" s="26"/>
    </row>
    <row r="19" spans="2:34" s="25" customFormat="1" ht="27"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9"/>
      <c r="Q19" s="29"/>
      <c r="R19" s="29"/>
      <c r="S19" s="29"/>
      <c r="T19" s="27"/>
      <c r="U19" s="31"/>
      <c r="V19" s="29"/>
      <c r="W19" s="27"/>
      <c r="X19" s="27"/>
      <c r="Y19" s="28"/>
      <c r="Z19" s="32"/>
      <c r="AA19" s="32"/>
      <c r="AB19" s="28"/>
      <c r="AC19" s="26"/>
      <c r="AD19" s="26"/>
      <c r="AE19" s="26"/>
      <c r="AF19" s="26"/>
      <c r="AG19" s="26"/>
      <c r="AH19" s="26"/>
    </row>
    <row r="20" spans="2:34" s="25" customFormat="1" ht="27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9"/>
      <c r="Q20" s="29"/>
      <c r="R20" s="29"/>
      <c r="S20" s="29"/>
      <c r="T20" s="27"/>
      <c r="U20" s="31"/>
      <c r="V20" s="29"/>
      <c r="W20" s="27"/>
      <c r="X20" s="27"/>
      <c r="Y20" s="28"/>
      <c r="Z20" s="32"/>
      <c r="AA20" s="32"/>
      <c r="AB20" s="28"/>
      <c r="AC20" s="26"/>
      <c r="AD20" s="26"/>
      <c r="AE20" s="26"/>
      <c r="AF20" s="26"/>
      <c r="AG20" s="26"/>
      <c r="AH20" s="26"/>
    </row>
    <row r="21" spans="2:34" s="25" customFormat="1" ht="27"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9"/>
      <c r="Q21" s="29"/>
      <c r="R21" s="29"/>
      <c r="S21" s="29"/>
      <c r="T21" s="28"/>
      <c r="U21" s="31"/>
      <c r="V21" s="29"/>
      <c r="W21" s="28"/>
      <c r="X21" s="28"/>
      <c r="Y21" s="28"/>
      <c r="Z21" s="32"/>
      <c r="AA21" s="32"/>
      <c r="AB21" s="28"/>
      <c r="AC21" s="26"/>
      <c r="AD21" s="26"/>
      <c r="AE21" s="26"/>
      <c r="AF21" s="26"/>
      <c r="AG21" s="26"/>
      <c r="AH21" s="26"/>
    </row>
    <row r="22" spans="2:34" s="25" customFormat="1" ht="27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9"/>
      <c r="R22" s="29"/>
      <c r="S22" s="29"/>
      <c r="T22" s="28"/>
      <c r="U22" s="31"/>
      <c r="V22" s="29"/>
      <c r="W22" s="28"/>
      <c r="X22" s="28"/>
      <c r="Y22" s="28"/>
      <c r="Z22" s="32"/>
      <c r="AA22" s="32"/>
      <c r="AB22" s="28"/>
      <c r="AC22" s="26"/>
      <c r="AD22" s="26"/>
      <c r="AE22" s="26"/>
      <c r="AF22" s="26"/>
      <c r="AG22" s="26"/>
      <c r="AH22" s="26"/>
    </row>
    <row r="23" spans="2:34" s="25" customFormat="1" ht="27"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9"/>
      <c r="R23" s="29"/>
      <c r="S23" s="29"/>
      <c r="T23" s="28"/>
      <c r="U23" s="31"/>
      <c r="V23" s="29"/>
      <c r="W23" s="28"/>
      <c r="X23" s="28"/>
      <c r="Y23" s="28"/>
      <c r="Z23" s="32"/>
      <c r="AA23" s="32"/>
      <c r="AB23" s="28"/>
      <c r="AC23" s="26"/>
      <c r="AD23" s="26"/>
      <c r="AE23" s="26"/>
      <c r="AF23" s="26"/>
      <c r="AG23" s="26"/>
      <c r="AH23" s="26"/>
    </row>
    <row r="24" spans="2:34" s="25" customFormat="1" ht="27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9"/>
      <c r="Q24" s="29"/>
      <c r="R24" s="29"/>
      <c r="S24" s="29"/>
      <c r="T24" s="28"/>
      <c r="U24" s="31"/>
      <c r="V24" s="29"/>
      <c r="W24" s="28"/>
      <c r="X24" s="28"/>
      <c r="Y24" s="28"/>
      <c r="Z24" s="32"/>
      <c r="AA24" s="32"/>
      <c r="AB24" s="28"/>
      <c r="AC24" s="26"/>
      <c r="AD24" s="26"/>
      <c r="AE24" s="26"/>
      <c r="AF24" s="26"/>
      <c r="AG24" s="26"/>
      <c r="AH24" s="26"/>
    </row>
    <row r="25" spans="2:34" s="25" customFormat="1" ht="27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9"/>
      <c r="Q25" s="29"/>
      <c r="R25" s="29"/>
      <c r="S25" s="29"/>
      <c r="T25" s="27"/>
      <c r="U25" s="31"/>
      <c r="V25" s="29"/>
      <c r="W25" s="27"/>
      <c r="X25" s="27"/>
      <c r="Y25" s="28"/>
      <c r="Z25" s="32"/>
      <c r="AA25" s="32"/>
      <c r="AB25" s="28"/>
      <c r="AC25" s="26"/>
      <c r="AD25" s="26"/>
      <c r="AE25" s="26"/>
      <c r="AF25" s="26"/>
      <c r="AG25" s="26"/>
      <c r="AH25" s="26"/>
    </row>
    <row r="26" spans="2:34" s="25" customFormat="1" ht="27"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9"/>
      <c r="Q26" s="29"/>
      <c r="R26" s="29"/>
      <c r="S26" s="29"/>
      <c r="T26" s="27"/>
      <c r="U26" s="31"/>
      <c r="V26" s="29"/>
      <c r="W26" s="27"/>
      <c r="X26" s="27"/>
      <c r="Y26" s="28"/>
      <c r="Z26" s="32"/>
      <c r="AA26" s="32"/>
      <c r="AB26" s="28"/>
      <c r="AC26" s="26"/>
      <c r="AD26" s="26"/>
      <c r="AE26" s="26"/>
      <c r="AF26" s="26"/>
      <c r="AG26" s="26"/>
      <c r="AH26" s="26"/>
    </row>
    <row r="27" spans="2:34" s="25" customFormat="1" ht="27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9"/>
      <c r="Q27" s="29"/>
      <c r="R27" s="29"/>
      <c r="S27" s="29"/>
      <c r="T27" s="29"/>
      <c r="U27" s="29"/>
      <c r="V27" s="29"/>
      <c r="W27" s="29"/>
      <c r="X27" s="27"/>
      <c r="Y27" s="31"/>
      <c r="Z27" s="29"/>
      <c r="AB27" s="33"/>
      <c r="AC27" s="33"/>
      <c r="AE27" s="26"/>
      <c r="AF27" s="26"/>
      <c r="AG27" s="26"/>
      <c r="AH27" s="26"/>
    </row>
    <row r="28" spans="2:34" s="25" customFormat="1" ht="27"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9"/>
      <c r="Q28" s="29"/>
      <c r="R28" s="29"/>
      <c r="S28" s="29"/>
      <c r="T28" s="29"/>
      <c r="U28" s="29"/>
      <c r="V28" s="29"/>
      <c r="W28" s="29"/>
      <c r="X28" s="27"/>
      <c r="Y28" s="31"/>
      <c r="Z28" s="29"/>
      <c r="AB28" s="33"/>
      <c r="AC28" s="33"/>
      <c r="AD28" s="26"/>
      <c r="AE28" s="26"/>
      <c r="AF28" s="26"/>
      <c r="AG28" s="26"/>
      <c r="AH28" s="26"/>
    </row>
    <row r="29" spans="2:34" s="25" customFormat="1" ht="27"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8"/>
      <c r="Q29" s="28"/>
      <c r="R29" s="29"/>
      <c r="S29" s="29"/>
      <c r="T29" s="29"/>
      <c r="U29" s="29"/>
      <c r="V29" s="29"/>
      <c r="W29" s="29"/>
      <c r="X29" s="27"/>
      <c r="Y29" s="31"/>
      <c r="Z29" s="29"/>
      <c r="AB29" s="33"/>
      <c r="AC29" s="33"/>
      <c r="AD29" s="26"/>
      <c r="AE29" s="26"/>
      <c r="AF29" s="26"/>
      <c r="AG29" s="26"/>
      <c r="AH29" s="26"/>
    </row>
    <row r="30" spans="2:34" s="25" customFormat="1" ht="27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8"/>
      <c r="Q30" s="28"/>
      <c r="R30" s="29"/>
      <c r="S30" s="29"/>
      <c r="T30" s="29"/>
      <c r="U30" s="29"/>
      <c r="V30" s="29"/>
      <c r="W30" s="29"/>
      <c r="X30" s="27"/>
      <c r="Y30" s="31"/>
      <c r="Z30" s="29"/>
      <c r="AB30" s="33"/>
      <c r="AC30" s="33"/>
      <c r="AD30" s="26"/>
      <c r="AE30" s="26"/>
      <c r="AF30" s="26"/>
      <c r="AG30" s="26"/>
      <c r="AH30" s="26"/>
    </row>
    <row r="31" spans="2:34" s="6" customFormat="1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34"/>
      <c r="S31" s="34"/>
      <c r="T31" s="34"/>
      <c r="U31" s="34"/>
      <c r="V31" s="5"/>
      <c r="W31" s="5"/>
      <c r="X31" s="5"/>
      <c r="Y31" s="21"/>
      <c r="Z31" s="21"/>
      <c r="AA31" s="21"/>
      <c r="AB31" s="21"/>
      <c r="AC31" s="21"/>
      <c r="AD31" s="21"/>
      <c r="AE31" s="21"/>
      <c r="AF31" s="21"/>
      <c r="AG31" s="21"/>
      <c r="AH31" s="21"/>
    </row>
    <row r="32" spans="2:34" s="6" customFormat="1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35"/>
      <c r="S32" s="35"/>
      <c r="T32" s="35"/>
      <c r="U32" s="35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</row>
    <row r="33" spans="2:34" s="6" customFormat="1" ht="23.25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36"/>
      <c r="Q33" s="36"/>
      <c r="R33" s="36"/>
      <c r="S33" s="36"/>
      <c r="T33" s="36"/>
      <c r="U33" s="37"/>
      <c r="V33" s="37"/>
      <c r="W33" s="38"/>
      <c r="X33" s="38"/>
      <c r="Y33" s="37"/>
      <c r="Z33" s="39"/>
      <c r="AD33" s="40"/>
      <c r="AE33" s="21"/>
      <c r="AF33" s="21"/>
      <c r="AG33" s="21"/>
      <c r="AH33" s="21"/>
    </row>
    <row r="34" spans="2:34" s="6" customFormat="1"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</row>
    <row r="35" spans="2:34" s="6" customFormat="1"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</row>
    <row r="36" spans="2:34" s="6" customFormat="1"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</row>
    <row r="37" spans="2:34" s="6" customFormat="1" ht="23.25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2"/>
      <c r="AC37" s="42"/>
      <c r="AD37" s="42"/>
      <c r="AE37" s="21"/>
      <c r="AF37" s="21"/>
      <c r="AG37" s="21"/>
      <c r="AH37" s="21"/>
    </row>
    <row r="38" spans="2:34" s="6" customFormat="1" ht="23.25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2"/>
      <c r="AC38" s="42"/>
      <c r="AD38" s="42"/>
      <c r="AE38" s="21"/>
      <c r="AF38" s="21"/>
      <c r="AG38" s="21"/>
      <c r="AH38" s="21"/>
    </row>
    <row r="39" spans="2:34" s="6" customFormat="1" ht="23.25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2"/>
      <c r="AC39" s="42"/>
      <c r="AD39" s="42"/>
      <c r="AE39" s="21"/>
      <c r="AF39" s="21"/>
      <c r="AG39" s="21"/>
      <c r="AH39" s="21"/>
    </row>
    <row r="40" spans="2:34" s="6" customFormat="1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</row>
    <row r="41" spans="2:34" s="6" customFormat="1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</row>
    <row r="42" spans="2:34" s="6" customFormat="1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</row>
    <row r="43" spans="2:34" s="6" customFormat="1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</row>
    <row r="44" spans="2:34" s="6" customFormat="1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</row>
    <row r="45" spans="2:34" s="6" customFormat="1"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</row>
    <row r="46" spans="2:34" s="6" customFormat="1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</row>
    <row r="47" spans="2:34" s="6" customFormat="1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</row>
    <row r="48" spans="2:34" s="6" customFormat="1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</row>
    <row r="49" spans="2:34" s="6" customFormat="1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</row>
    <row r="50" spans="2:34" s="6" customFormat="1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</row>
    <row r="51" spans="2:34" s="6" customFormat="1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</row>
    <row r="52" spans="2:34" s="6" customFormat="1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</row>
    <row r="53" spans="2:34" s="6" customFormat="1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</row>
    <row r="54" spans="2:34" s="6" customFormat="1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</row>
    <row r="55" spans="2:34" s="6" customFormat="1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</row>
    <row r="56" spans="2:34" s="6" customFormat="1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</row>
    <row r="57" spans="2:34" s="6" customFormat="1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</row>
    <row r="58" spans="2:34" s="6" customFormat="1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</row>
    <row r="59" spans="2:34" s="6" customFormat="1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</row>
    <row r="60" spans="2:34" s="6" customFormat="1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</row>
    <row r="61" spans="2:34" s="6" customFormat="1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</row>
    <row r="62" spans="2:34" s="6" customFormat="1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</row>
    <row r="63" spans="2:34" s="6" customFormat="1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</row>
    <row r="64" spans="2:34" s="6" customFormat="1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</row>
    <row r="65" spans="2:34" s="6" customFormat="1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</row>
    <row r="66" spans="2:34" s="6" customFormat="1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</row>
    <row r="67" spans="2:34" s="6" customFormat="1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</row>
    <row r="68" spans="2:34" s="6" customFormat="1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</row>
    <row r="69" spans="2:34" s="6" customFormat="1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</row>
    <row r="70" spans="2:34" s="6" customFormat="1"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</row>
    <row r="71" spans="2:34" s="6" customFormat="1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</row>
    <row r="72" spans="2:34" s="6" customFormat="1"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</row>
    <row r="73" spans="2:34" s="6" customFormat="1"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</row>
    <row r="74" spans="2:34" s="6" customFormat="1"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</row>
    <row r="75" spans="2:34" s="6" customFormat="1"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</row>
    <row r="76" spans="2:34" s="6" customFormat="1"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</row>
    <row r="77" spans="2:34" s="6" customFormat="1"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</row>
    <row r="78" spans="2:34" s="6" customFormat="1"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</row>
    <row r="79" spans="2:34" s="6" customFormat="1"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</row>
    <row r="80" spans="2:34" s="6" customFormat="1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</row>
    <row r="81" spans="2:34" s="6" customFormat="1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</row>
    <row r="82" spans="2:34" s="6" customFormat="1"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</row>
    <row r="83" spans="2:34" s="6" customFormat="1"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</row>
    <row r="84" spans="2:34" s="6" customFormat="1"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</row>
    <row r="85" spans="2:34" s="6" customFormat="1"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</row>
    <row r="86" spans="2:34" s="6" customFormat="1"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</row>
    <row r="87" spans="2:34" s="6" customFormat="1"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</row>
    <row r="88" spans="2:34" s="6" customFormat="1"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</row>
    <row r="89" spans="2:34" s="6" customFormat="1"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</row>
    <row r="90" spans="2:34" s="6" customFormat="1"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</row>
    <row r="91" spans="2:34" s="6" customFormat="1"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</row>
    <row r="92" spans="2:34" s="6" customFormat="1"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</row>
    <row r="93" spans="2:34" s="6" customFormat="1"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</row>
    <row r="94" spans="2:34" s="6" customFormat="1"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</row>
    <row r="95" spans="2:34" s="6" customFormat="1"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</row>
    <row r="96" spans="2:34" s="6" customFormat="1"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</row>
    <row r="97" spans="2:34" s="6" customFormat="1"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</row>
    <row r="98" spans="2:34" s="6" customFormat="1"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</row>
    <row r="99" spans="2:34" s="6" customFormat="1"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</row>
    <row r="100" spans="2:34" s="6" customFormat="1"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</row>
    <row r="101" spans="2:34" s="6" customFormat="1"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</row>
    <row r="102" spans="2:34" s="6" customFormat="1"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</row>
    <row r="103" spans="2:34" s="6" customFormat="1"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</row>
    <row r="104" spans="2:34" s="6" customFormat="1"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</row>
    <row r="105" spans="2:34" s="6" customFormat="1"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</row>
    <row r="106" spans="2:34" s="6" customFormat="1"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</row>
    <row r="107" spans="2:34" s="6" customFormat="1"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</row>
    <row r="108" spans="2:34" s="6" customFormat="1"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</row>
    <row r="109" spans="2:34" s="6" customFormat="1"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</row>
    <row r="110" spans="2:34" s="6" customFormat="1"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</row>
    <row r="111" spans="2:34" s="6" customFormat="1"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</row>
    <row r="112" spans="2:34" s="6" customFormat="1"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</row>
    <row r="113" spans="2:34" s="6" customFormat="1"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</row>
    <row r="114" spans="2:34" s="6" customFormat="1"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</row>
    <row r="115" spans="2:34" s="6" customFormat="1"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</row>
    <row r="116" spans="2:34" s="6" customFormat="1"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</row>
    <row r="117" spans="2:34" s="6" customFormat="1"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</row>
    <row r="118" spans="2:34" s="6" customFormat="1"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</row>
    <row r="119" spans="2:34" s="6" customFormat="1"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</row>
    <row r="120" spans="2:34" s="6" customFormat="1"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</row>
    <row r="121" spans="2:34" s="6" customFormat="1"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</row>
    <row r="122" spans="2:34" s="6" customFormat="1"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</row>
    <row r="123" spans="2:34" s="6" customFormat="1"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</row>
    <row r="124" spans="2:34" s="6" customFormat="1"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</row>
    <row r="125" spans="2:34" s="6" customFormat="1"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</row>
    <row r="126" spans="2:34" s="6" customFormat="1"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</row>
    <row r="127" spans="2:34" s="6" customFormat="1"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</row>
    <row r="128" spans="2:34" s="6" customFormat="1"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</row>
    <row r="129" spans="2:34" s="6" customFormat="1"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</row>
    <row r="130" spans="2:34" s="6" customFormat="1"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</row>
    <row r="131" spans="2:34" s="6" customFormat="1"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</row>
    <row r="132" spans="2:34" s="6" customFormat="1"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</row>
    <row r="133" spans="2:34" s="6" customFormat="1"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</row>
    <row r="134" spans="2:34" s="6" customFormat="1"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</row>
    <row r="135" spans="2:34" s="6" customFormat="1"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</row>
    <row r="136" spans="2:34" s="6" customFormat="1"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</row>
    <row r="137" spans="2:34" s="6" customFormat="1"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</row>
    <row r="138" spans="2:34" s="6" customFormat="1"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</row>
    <row r="139" spans="2:34" s="6" customFormat="1"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</row>
    <row r="140" spans="2:34" s="6" customFormat="1"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</row>
    <row r="141" spans="2:34" s="6" customFormat="1"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</row>
    <row r="142" spans="2:34" s="6" customFormat="1"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</row>
    <row r="143" spans="2:34" s="6" customFormat="1"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</row>
    <row r="144" spans="2:34" s="6" customFormat="1"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</row>
    <row r="145" spans="2:34" s="6" customFormat="1"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</row>
    <row r="146" spans="2:34" s="6" customFormat="1"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</row>
    <row r="147" spans="2:34" s="6" customFormat="1"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</row>
    <row r="148" spans="2:34" s="6" customFormat="1"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</row>
    <row r="149" spans="2:34" s="6" customFormat="1"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</row>
    <row r="150" spans="2:34" s="6" customFormat="1"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</row>
    <row r="151" spans="2:34" s="6" customFormat="1"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</row>
    <row r="152" spans="2:34" s="6" customFormat="1"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</row>
    <row r="153" spans="2:34" s="6" customFormat="1"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</row>
    <row r="154" spans="2:34" s="6" customFormat="1"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</row>
    <row r="155" spans="2:34" s="6" customFormat="1"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</row>
    <row r="156" spans="2:34" s="6" customFormat="1"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</row>
    <row r="157" spans="2:34" s="6" customFormat="1"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</row>
    <row r="158" spans="2:34" s="6" customFormat="1"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</row>
    <row r="159" spans="2:34" s="6" customFormat="1"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</row>
    <row r="160" spans="2:34" s="6" customFormat="1"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</row>
    <row r="161" spans="2:34" s="6" customFormat="1"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</row>
    <row r="162" spans="2:34" s="6" customFormat="1"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</row>
    <row r="163" spans="2:34" s="6" customFormat="1"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</row>
    <row r="164" spans="2:34" s="6" customFormat="1"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</row>
    <row r="165" spans="2:34" s="6" customFormat="1"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</row>
    <row r="166" spans="2:34" s="6" customFormat="1"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</row>
    <row r="167" spans="2:34" s="6" customFormat="1"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</row>
    <row r="168" spans="2:34" s="6" customFormat="1"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</row>
    <row r="169" spans="2:34" s="6" customFormat="1"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</row>
    <row r="170" spans="2:34" s="6" customFormat="1"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</row>
    <row r="171" spans="2:34" s="6" customFormat="1"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</row>
    <row r="172" spans="2:34" s="6" customFormat="1"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</row>
    <row r="173" spans="2:34" s="6" customFormat="1"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</row>
    <row r="174" spans="2:34" s="6" customFormat="1"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</row>
    <row r="175" spans="2:34" s="6" customFormat="1"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</row>
    <row r="176" spans="2:34" s="6" customFormat="1"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</row>
    <row r="177" spans="2:34" s="6" customFormat="1"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</row>
    <row r="178" spans="2:34" s="6" customFormat="1"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</row>
    <row r="179" spans="2:34" s="6" customFormat="1"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</row>
    <row r="180" spans="2:34" s="6" customFormat="1"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</row>
    <row r="181" spans="2:34" s="6" customFormat="1"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</row>
    <row r="182" spans="2:34" s="6" customFormat="1"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</row>
    <row r="183" spans="2:34" s="6" customFormat="1"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</row>
    <row r="184" spans="2:34" s="6" customFormat="1"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</row>
    <row r="185" spans="2:34" s="6" customFormat="1"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</row>
    <row r="186" spans="2:34" s="6" customFormat="1"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</row>
    <row r="187" spans="2:34" s="6" customFormat="1"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</row>
    <row r="188" spans="2:34" s="6" customFormat="1"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</row>
    <row r="189" spans="2:34" s="6" customFormat="1"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</row>
    <row r="190" spans="2:34" s="6" customFormat="1"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</row>
    <row r="191" spans="2:34" s="6" customFormat="1"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</row>
    <row r="192" spans="2:34" s="6" customFormat="1"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</row>
    <row r="193" spans="2:34" s="6" customFormat="1"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</row>
    <row r="194" spans="2:34" s="6" customFormat="1"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</row>
    <row r="195" spans="2:34" s="6" customFormat="1"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</row>
    <row r="196" spans="2:34" s="6" customFormat="1"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</row>
    <row r="197" spans="2:34" s="6" customFormat="1"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</row>
    <row r="198" spans="2:34" s="6" customFormat="1"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</row>
    <row r="199" spans="2:34" s="6" customFormat="1"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</row>
    <row r="200" spans="2:34" s="6" customFormat="1"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</row>
    <row r="201" spans="2:34" s="6" customFormat="1"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</row>
    <row r="202" spans="2:34" s="6" customFormat="1"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</row>
    <row r="203" spans="2:34" s="6" customFormat="1"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</row>
    <row r="204" spans="2:34" s="6" customFormat="1"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</row>
    <row r="205" spans="2:34" s="6" customFormat="1"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</row>
    <row r="206" spans="2:34" s="6" customFormat="1"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</row>
    <row r="207" spans="2:34" s="6" customFormat="1"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</row>
    <row r="208" spans="2:34" s="6" customFormat="1"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</row>
    <row r="209" spans="2:34" s="6" customFormat="1"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</row>
    <row r="210" spans="2:34" s="6" customFormat="1"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</row>
    <row r="211" spans="2:34" s="6" customFormat="1"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</row>
    <row r="212" spans="2:34" s="6" customFormat="1"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</row>
    <row r="213" spans="2:34" s="6" customFormat="1"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</row>
    <row r="214" spans="2:34" s="6" customFormat="1"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</row>
    <row r="215" spans="2:34" s="6" customFormat="1"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</row>
    <row r="216" spans="2:34" s="6" customFormat="1"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</row>
    <row r="217" spans="2:34" s="6" customFormat="1"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</row>
    <row r="218" spans="2:34" s="6" customFormat="1"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</row>
    <row r="219" spans="2:34" s="6" customFormat="1"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</row>
    <row r="220" spans="2:34" s="6" customFormat="1"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</row>
    <row r="221" spans="2:34" s="6" customFormat="1"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</row>
    <row r="222" spans="2:34" s="6" customFormat="1"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</row>
    <row r="223" spans="2:34" s="6" customFormat="1"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</row>
    <row r="224" spans="2:34" s="6" customFormat="1"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</row>
    <row r="225" spans="2:34" s="6" customFormat="1"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</row>
    <row r="226" spans="2:34" s="6" customFormat="1"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</row>
    <row r="227" spans="2:34" s="6" customFormat="1"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</row>
    <row r="228" spans="2:34" s="6" customFormat="1"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</row>
    <row r="229" spans="2:34" s="6" customFormat="1"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</row>
    <row r="230" spans="2:34" s="6" customFormat="1"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</row>
    <row r="231" spans="2:34" s="6" customFormat="1"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</row>
    <row r="232" spans="2:34" s="6" customFormat="1"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</row>
    <row r="233" spans="2:34" s="6" customFormat="1"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</row>
    <row r="234" spans="2:34" s="6" customFormat="1"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</row>
    <row r="235" spans="2:34" s="6" customFormat="1"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</row>
    <row r="236" spans="2:34" s="6" customFormat="1"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</row>
    <row r="237" spans="2:34" s="6" customFormat="1"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</row>
    <row r="238" spans="2:34" s="6" customFormat="1"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</row>
    <row r="239" spans="2:34" s="6" customFormat="1"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</row>
    <row r="240" spans="2:34" s="6" customFormat="1"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</row>
    <row r="241" spans="2:34" s="6" customFormat="1"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</row>
    <row r="242" spans="2:34" s="6" customFormat="1"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</row>
    <row r="243" spans="2:34" s="6" customFormat="1"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</row>
    <row r="244" spans="2:34" s="6" customFormat="1"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</row>
    <row r="245" spans="2:34" s="6" customFormat="1"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</row>
    <row r="246" spans="2:34" s="6" customFormat="1"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</row>
    <row r="247" spans="2:34" s="6" customFormat="1"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</row>
    <row r="248" spans="2:34" s="6" customFormat="1"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</row>
    <row r="249" spans="2:34" s="6" customFormat="1"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</row>
    <row r="250" spans="2:34" s="6" customFormat="1"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</row>
    <row r="251" spans="2:34" s="6" customFormat="1"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</row>
    <row r="252" spans="2:34" s="6" customFormat="1"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</row>
    <row r="253" spans="2:34" s="6" customFormat="1"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</row>
    <row r="254" spans="2:34" s="6" customFormat="1"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</row>
    <row r="255" spans="2:34" s="6" customFormat="1"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</row>
    <row r="256" spans="2:34" s="6" customFormat="1"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</row>
    <row r="257" spans="2:34" s="6" customFormat="1"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</row>
    <row r="258" spans="2:34" s="6" customFormat="1"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</row>
    <row r="259" spans="2:34" s="6" customFormat="1"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</row>
    <row r="260" spans="2:34" s="6" customFormat="1"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</row>
    <row r="261" spans="2:34" s="6" customFormat="1"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</row>
    <row r="262" spans="2:34" s="6" customFormat="1"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</row>
    <row r="263" spans="2:34" s="6" customFormat="1"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</row>
    <row r="264" spans="2:34" s="6" customFormat="1"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</row>
    <row r="265" spans="2:34" s="6" customFormat="1"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</row>
    <row r="266" spans="2:34" s="6" customFormat="1"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</row>
    <row r="267" spans="2:34" s="6" customFormat="1"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</row>
    <row r="268" spans="2:34" s="6" customFormat="1"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</row>
    <row r="269" spans="2:34" s="6" customFormat="1"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</row>
    <row r="270" spans="2:34" s="6" customFormat="1"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</row>
    <row r="271" spans="2:34" s="6" customFormat="1"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</row>
    <row r="272" spans="2:34" s="6" customFormat="1"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</row>
    <row r="273" spans="2:34" s="6" customFormat="1"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</row>
    <row r="274" spans="2:34" s="6" customFormat="1"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</row>
    <row r="275" spans="2:34" s="6" customFormat="1"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</row>
    <row r="276" spans="2:34" s="6" customFormat="1"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</row>
    <row r="277" spans="2:34" s="6" customFormat="1"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</row>
    <row r="278" spans="2:34" s="6" customFormat="1"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</row>
    <row r="279" spans="2:34" s="6" customFormat="1"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</row>
    <row r="280" spans="2:34" s="6" customFormat="1"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</row>
    <row r="281" spans="2:34" s="6" customFormat="1"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</row>
    <row r="282" spans="2:34" s="6" customFormat="1"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</row>
    <row r="283" spans="2:34" s="6" customFormat="1"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</row>
    <row r="284" spans="2:34" s="6" customFormat="1"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</row>
    <row r="285" spans="2:34" s="6" customFormat="1"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</row>
    <row r="286" spans="2:34" s="6" customFormat="1"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</row>
    <row r="287" spans="2:34" s="6" customFormat="1"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</row>
    <row r="288" spans="2:34" s="6" customFormat="1"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</row>
    <row r="289" spans="2:34" s="6" customFormat="1"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</row>
    <row r="290" spans="2:34" s="6" customFormat="1"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</row>
    <row r="291" spans="2:34" s="6" customFormat="1"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</row>
    <row r="292" spans="2:34" s="6" customFormat="1"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</row>
    <row r="293" spans="2:34" s="6" customFormat="1"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</row>
    <row r="294" spans="2:34" s="6" customFormat="1"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</row>
    <row r="295" spans="2:34" s="6" customFormat="1"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</row>
    <row r="296" spans="2:34" s="6" customFormat="1"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</row>
    <row r="297" spans="2:34" s="6" customFormat="1"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</row>
    <row r="298" spans="2:34" s="6" customFormat="1"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</row>
    <row r="299" spans="2:34" s="6" customFormat="1"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</row>
    <row r="300" spans="2:34" s="6" customFormat="1"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</row>
    <row r="301" spans="2:34" s="6" customFormat="1"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</row>
    <row r="302" spans="2:34" s="6" customFormat="1"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</row>
    <row r="303" spans="2:34" s="6" customFormat="1"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</row>
    <row r="304" spans="2:34" s="6" customFormat="1"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</row>
    <row r="305" spans="2:34" s="6" customFormat="1"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</row>
    <row r="306" spans="2:34" s="6" customFormat="1"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</row>
    <row r="307" spans="2:34" s="6" customFormat="1"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</row>
    <row r="308" spans="2:34" s="6" customFormat="1"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</row>
    <row r="309" spans="2:34" s="6" customFormat="1"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</row>
    <row r="310" spans="2:34" s="6" customFormat="1"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</row>
    <row r="311" spans="2:34" s="6" customFormat="1"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</row>
    <row r="312" spans="2:34" s="6" customFormat="1"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</row>
    <row r="313" spans="2:34" s="6" customFormat="1"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</row>
    <row r="314" spans="2:34" s="6" customFormat="1"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</row>
    <row r="315" spans="2:34" s="6" customFormat="1"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</row>
    <row r="316" spans="2:34" s="6" customFormat="1"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</row>
    <row r="317" spans="2:34" s="6" customFormat="1"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</row>
    <row r="318" spans="2:34" s="6" customFormat="1"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</row>
    <row r="319" spans="2:34" s="6" customFormat="1"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</row>
    <row r="320" spans="2:34" s="6" customFormat="1"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</row>
    <row r="321" spans="2:34" s="6" customFormat="1"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</row>
    <row r="322" spans="2:34" s="6" customFormat="1"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</row>
    <row r="323" spans="2:34" s="6" customFormat="1"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</row>
    <row r="324" spans="2:34" s="6" customFormat="1"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</row>
    <row r="325" spans="2:34" s="6" customFormat="1"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</row>
    <row r="326" spans="2:34" s="6" customFormat="1"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</row>
    <row r="327" spans="2:34" s="6" customFormat="1"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</row>
    <row r="328" spans="2:34" s="6" customFormat="1"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</row>
    <row r="329" spans="2:34" s="6" customFormat="1"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</row>
    <row r="330" spans="2:34" s="6" customFormat="1"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</row>
    <row r="331" spans="2:34" s="6" customFormat="1"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</row>
    <row r="332" spans="2:34" s="6" customFormat="1"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</row>
    <row r="333" spans="2:34" s="6" customFormat="1"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</row>
    <row r="334" spans="2:34" s="6" customFormat="1"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</row>
    <row r="335" spans="2:34" s="6" customFormat="1"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</row>
    <row r="336" spans="2:34" s="6" customFormat="1"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</row>
    <row r="337" spans="2:34" s="6" customFormat="1"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</row>
    <row r="338" spans="2:34" s="6" customFormat="1"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</row>
    <row r="339" spans="2:34" s="6" customFormat="1"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</row>
    <row r="340" spans="2:34" s="6" customFormat="1"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</row>
    <row r="341" spans="2:34" s="6" customFormat="1"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</row>
    <row r="342" spans="2:34" s="6" customFormat="1"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</row>
    <row r="343" spans="2:34" s="6" customFormat="1"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</row>
    <row r="344" spans="2:34" s="6" customFormat="1"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</row>
    <row r="345" spans="2:34" s="6" customFormat="1"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</row>
    <row r="346" spans="2:34" s="6" customFormat="1"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</row>
    <row r="347" spans="2:34" s="6" customFormat="1"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</row>
    <row r="348" spans="2:34" s="6" customFormat="1"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</row>
    <row r="349" spans="2:34" s="6" customFormat="1"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</row>
    <row r="350" spans="2:34" s="6" customFormat="1"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</row>
    <row r="351" spans="2:34" s="6" customFormat="1"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</row>
    <row r="352" spans="2:34" s="6" customFormat="1"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</row>
    <row r="353" spans="2:34" s="6" customFormat="1"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</row>
    <row r="354" spans="2:34" s="6" customFormat="1"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</row>
    <row r="355" spans="2:34" s="6" customFormat="1"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</row>
    <row r="356" spans="2:34" s="6" customFormat="1"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</row>
    <row r="357" spans="2:34" s="6" customFormat="1"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</row>
    <row r="358" spans="2:34" s="6" customFormat="1"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</row>
    <row r="359" spans="2:34" s="6" customFormat="1"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</row>
    <row r="360" spans="2:34" s="6" customFormat="1"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</row>
    <row r="361" spans="2:34" s="6" customFormat="1"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</row>
    <row r="362" spans="2:34" s="6" customFormat="1"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</row>
    <row r="363" spans="2:34" s="6" customFormat="1"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</row>
    <row r="364" spans="2:34" s="6" customFormat="1"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</row>
    <row r="365" spans="2:34" s="6" customFormat="1"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</row>
    <row r="366" spans="2:34" s="6" customFormat="1"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</row>
    <row r="367" spans="2:34" s="6" customFormat="1"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</row>
    <row r="368" spans="2:34" s="6" customFormat="1"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</row>
    <row r="369" spans="2:34" s="6" customFormat="1"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</row>
    <row r="370" spans="2:34" s="6" customFormat="1"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</row>
    <row r="371" spans="2:34" s="6" customFormat="1"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</row>
    <row r="372" spans="2:34" s="6" customFormat="1"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</row>
    <row r="373" spans="2:34" s="6" customFormat="1"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</row>
    <row r="374" spans="2:34" s="6" customFormat="1"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</row>
    <row r="375" spans="2:34" s="6" customFormat="1"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</row>
    <row r="376" spans="2:34" s="6" customFormat="1"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</row>
    <row r="377" spans="2:34" s="6" customFormat="1"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</row>
    <row r="378" spans="2:34" s="6" customFormat="1"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</row>
    <row r="379" spans="2:34" s="6" customFormat="1"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</row>
    <row r="380" spans="2:34" s="6" customFormat="1"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</row>
    <row r="381" spans="2:34" s="6" customFormat="1"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</row>
    <row r="382" spans="2:34" s="6" customFormat="1"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</row>
    <row r="383" spans="2:34" s="6" customFormat="1"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</row>
    <row r="384" spans="2:34" s="6" customFormat="1"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</row>
    <row r="385" spans="2:34" s="6" customFormat="1"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</row>
    <row r="386" spans="2:34" s="6" customFormat="1"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</row>
    <row r="387" spans="2:34" s="6" customFormat="1"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</row>
    <row r="388" spans="2:34" s="6" customFormat="1"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</row>
    <row r="389" spans="2:34" s="6" customFormat="1"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</row>
    <row r="390" spans="2:34" s="6" customFormat="1"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</row>
    <row r="391" spans="2:34" s="6" customFormat="1"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</row>
    <row r="392" spans="2:34" s="6" customFormat="1"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</row>
    <row r="393" spans="2:34" s="6" customFormat="1"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</row>
    <row r="394" spans="2:34" s="6" customFormat="1"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</row>
    <row r="395" spans="2:34" s="6" customFormat="1"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</row>
    <row r="396" spans="2:34" s="6" customFormat="1"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</row>
    <row r="397" spans="2:34" s="6" customFormat="1"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</row>
    <row r="398" spans="2:34" s="6" customFormat="1"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</row>
    <row r="399" spans="2:34" s="6" customFormat="1"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</row>
    <row r="400" spans="2:34" s="6" customFormat="1"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</row>
    <row r="401" spans="2:34" s="6" customFormat="1"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</row>
    <row r="402" spans="2:34" s="6" customFormat="1"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</row>
    <row r="403" spans="2:34" s="6" customFormat="1"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</row>
    <row r="404" spans="2:34" s="6" customFormat="1"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</row>
    <row r="405" spans="2:34" s="6" customFormat="1"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</row>
    <row r="406" spans="2:34" s="6" customFormat="1"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</row>
    <row r="407" spans="2:34" s="6" customFormat="1"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</row>
    <row r="408" spans="2:34" s="6" customFormat="1"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</row>
    <row r="409" spans="2:34" s="6" customFormat="1"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</row>
    <row r="410" spans="2:34" s="6" customFormat="1"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</row>
    <row r="411" spans="2:34" s="6" customFormat="1"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</row>
    <row r="412" spans="2:34" s="6" customFormat="1"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</row>
    <row r="413" spans="2:34" s="6" customFormat="1"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</row>
    <row r="414" spans="2:34" s="6" customFormat="1"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</row>
    <row r="415" spans="2:34" s="6" customFormat="1"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</row>
    <row r="416" spans="2:34" s="6" customFormat="1"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</row>
    <row r="417" spans="2:34" s="6" customFormat="1"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</row>
    <row r="418" spans="2:34" s="6" customFormat="1"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</row>
    <row r="419" spans="2:34" s="6" customFormat="1"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</row>
    <row r="420" spans="2:34" s="6" customFormat="1"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</row>
    <row r="421" spans="2:34" s="6" customFormat="1"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</row>
    <row r="422" spans="2:34" s="6" customFormat="1"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</row>
    <row r="423" spans="2:34" s="6" customFormat="1"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</row>
    <row r="424" spans="2:34" s="6" customFormat="1"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</row>
    <row r="425" spans="2:34" s="6" customFormat="1"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</row>
    <row r="426" spans="2:34" s="6" customFormat="1"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</row>
    <row r="427" spans="2:34" s="6" customFormat="1"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</row>
    <row r="428" spans="2:34" s="6" customFormat="1"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</row>
    <row r="429" spans="2:34" s="6" customFormat="1"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</row>
    <row r="430" spans="2:34" s="6" customFormat="1"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</row>
    <row r="431" spans="2:34" s="6" customFormat="1"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</row>
    <row r="432" spans="2:34" s="6" customFormat="1"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</row>
    <row r="433" spans="2:34" s="6" customFormat="1"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</row>
    <row r="434" spans="2:34" s="6" customFormat="1"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</row>
    <row r="435" spans="2:34" s="6" customFormat="1"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</row>
    <row r="436" spans="2:34" s="6" customFormat="1"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</row>
    <row r="437" spans="2:34" s="6" customFormat="1"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</row>
    <row r="438" spans="2:34" s="6" customFormat="1"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</row>
    <row r="439" spans="2:34" s="6" customFormat="1"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</row>
    <row r="440" spans="2:34" s="6" customFormat="1"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</row>
    <row r="441" spans="2:34" s="6" customFormat="1"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</row>
    <row r="442" spans="2:34" s="6" customFormat="1"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</row>
    <row r="443" spans="2:34" s="6" customFormat="1"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</row>
    <row r="444" spans="2:34" s="6" customFormat="1"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</row>
    <row r="445" spans="2:34" s="6" customFormat="1"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</row>
    <row r="446" spans="2:34" s="6" customFormat="1"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</row>
    <row r="447" spans="2:34" s="6" customFormat="1"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</row>
    <row r="448" spans="2:34" s="6" customFormat="1"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</row>
    <row r="449" spans="2:34" s="6" customFormat="1"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</row>
    <row r="450" spans="2:34" s="6" customFormat="1"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</row>
    <row r="451" spans="2:34" s="6" customFormat="1"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</row>
    <row r="452" spans="2:34" s="6" customFormat="1"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</row>
    <row r="453" spans="2:34" s="6" customFormat="1"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</row>
    <row r="454" spans="2:34" s="6" customFormat="1"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</row>
    <row r="455" spans="2:34" s="6" customFormat="1"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</row>
    <row r="456" spans="2:34" s="6" customFormat="1"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</row>
    <row r="457" spans="2:34" s="6" customFormat="1"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</row>
    <row r="458" spans="2:34" s="6" customFormat="1"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</row>
    <row r="459" spans="2:34" s="6" customFormat="1"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</row>
    <row r="460" spans="2:34" s="6" customFormat="1"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</row>
    <row r="461" spans="2:34" s="6" customFormat="1"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</row>
    <row r="462" spans="2:34" s="6" customFormat="1"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</row>
    <row r="463" spans="2:34" s="6" customFormat="1"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</row>
    <row r="464" spans="2:34" s="6" customFormat="1"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</row>
    <row r="465" spans="2:34" s="6" customFormat="1"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</row>
    <row r="466" spans="2:34" s="6" customFormat="1"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</row>
    <row r="467" spans="2:34" s="6" customFormat="1"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</row>
    <row r="468" spans="2:34" s="6" customFormat="1"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</row>
    <row r="469" spans="2:34" s="6" customFormat="1"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</row>
    <row r="470" spans="2:34" s="6" customFormat="1"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</row>
    <row r="471" spans="2:34" s="6" customFormat="1"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</row>
    <row r="472" spans="2:34" s="6" customFormat="1"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</row>
    <row r="473" spans="2:34" s="6" customFormat="1"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</row>
    <row r="474" spans="2:34" s="6" customFormat="1"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</row>
    <row r="475" spans="2:34" s="6" customFormat="1"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</row>
    <row r="476" spans="2:34" s="6" customFormat="1"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</row>
    <row r="477" spans="2:34" s="6" customFormat="1"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</row>
    <row r="478" spans="2:34" s="6" customFormat="1"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</row>
    <row r="479" spans="2:34" s="6" customFormat="1"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</row>
    <row r="480" spans="2:34" s="6" customFormat="1"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</row>
    <row r="481" spans="2:34" s="6" customFormat="1"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</row>
    <row r="482" spans="2:34" s="6" customFormat="1"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</row>
    <row r="483" spans="2:34" s="6" customFormat="1"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</row>
    <row r="484" spans="2:34" s="6" customFormat="1"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</row>
    <row r="485" spans="2:34" s="6" customFormat="1"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</row>
    <row r="486" spans="2:34" s="6" customFormat="1"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</row>
    <row r="487" spans="2:34" s="6" customFormat="1"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</row>
    <row r="488" spans="2:34" s="6" customFormat="1"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</row>
    <row r="489" spans="2:34" s="6" customFormat="1"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</row>
    <row r="490" spans="2:34" s="6" customFormat="1"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</row>
    <row r="491" spans="2:34" s="6" customFormat="1"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</row>
    <row r="492" spans="2:34" s="6" customFormat="1"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</row>
    <row r="493" spans="2:34" s="6" customFormat="1"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</row>
    <row r="494" spans="2:34" s="6" customFormat="1"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</row>
    <row r="495" spans="2:34" s="6" customFormat="1"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</row>
    <row r="496" spans="2:34" s="6" customFormat="1"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</row>
    <row r="497" spans="2:34" s="6" customFormat="1"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</row>
    <row r="498" spans="2:34" s="6" customFormat="1"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</row>
    <row r="499" spans="2:34" s="6" customFormat="1"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</row>
    <row r="500" spans="2:34" s="6" customFormat="1"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</row>
    <row r="501" spans="2:34" s="6" customFormat="1"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</row>
    <row r="502" spans="2:34" s="6" customFormat="1"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</row>
    <row r="503" spans="2:34" s="6" customFormat="1"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</row>
    <row r="504" spans="2:34" s="6" customFormat="1"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</row>
    <row r="505" spans="2:34" s="6" customFormat="1"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</row>
    <row r="506" spans="2:34" s="6" customFormat="1"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</row>
    <row r="507" spans="2:34" s="6" customFormat="1"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</row>
    <row r="508" spans="2:34" s="6" customFormat="1"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</row>
    <row r="509" spans="2:34" s="6" customFormat="1"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</row>
    <row r="510" spans="2:34" s="6" customFormat="1"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</row>
    <row r="511" spans="2:34" s="6" customFormat="1"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</row>
    <row r="512" spans="2:34" s="6" customFormat="1"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</row>
    <row r="513" spans="2:34" s="6" customFormat="1"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</row>
    <row r="514" spans="2:34" s="6" customFormat="1"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</row>
    <row r="515" spans="2:34" s="6" customFormat="1"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</row>
    <row r="516" spans="2:34" s="6" customFormat="1"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</row>
    <row r="517" spans="2:34" s="6" customFormat="1"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</row>
    <row r="518" spans="2:34" s="6" customFormat="1"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</row>
    <row r="519" spans="2:34" s="6" customFormat="1"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</row>
    <row r="520" spans="2:34" s="6" customFormat="1"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</row>
    <row r="521" spans="2:34" s="6" customFormat="1"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</row>
    <row r="522" spans="2:34" s="6" customFormat="1"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</row>
    <row r="523" spans="2:34" s="6" customFormat="1"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</row>
    <row r="524" spans="2:34" s="6" customFormat="1"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</row>
    <row r="525" spans="2:34" s="6" customFormat="1"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</row>
    <row r="526" spans="2:34" s="6" customFormat="1"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</row>
    <row r="527" spans="2:34" s="6" customFormat="1"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</row>
    <row r="528" spans="2:34" s="6" customFormat="1"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</row>
    <row r="529" spans="2:34" s="6" customFormat="1"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</row>
    <row r="530" spans="2:34" s="6" customFormat="1"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</row>
    <row r="531" spans="2:34" s="6" customFormat="1"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</row>
    <row r="532" spans="2:34" s="6" customFormat="1"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</row>
    <row r="533" spans="2:34" s="6" customFormat="1"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</row>
    <row r="534" spans="2:34" s="6" customFormat="1"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</row>
    <row r="535" spans="2:34" s="6" customFormat="1"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</row>
    <row r="536" spans="2:34" s="6" customFormat="1"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</row>
    <row r="537" spans="2:34" s="6" customFormat="1"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</row>
    <row r="538" spans="2:34" s="6" customFormat="1"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</row>
    <row r="539" spans="2:34" s="6" customFormat="1"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</row>
    <row r="540" spans="2:34" s="6" customFormat="1"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</row>
    <row r="541" spans="2:34" s="6" customFormat="1"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</row>
    <row r="542" spans="2:34" s="6" customFormat="1"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</row>
    <row r="543" spans="2:34" s="6" customFormat="1"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</row>
    <row r="544" spans="2:34" s="6" customFormat="1"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</row>
    <row r="545" spans="2:34" s="6" customFormat="1"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</row>
    <row r="546" spans="2:34" s="6" customFormat="1"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</row>
    <row r="547" spans="2:34" s="6" customFormat="1"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</row>
    <row r="548" spans="2:34" s="6" customFormat="1"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</row>
    <row r="549" spans="2:34" s="6" customFormat="1"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</row>
    <row r="550" spans="2:34" s="6" customFormat="1"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</row>
    <row r="551" spans="2:34" s="6" customFormat="1"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</row>
    <row r="552" spans="2:34" s="6" customFormat="1"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</row>
    <row r="553" spans="2:34" s="6" customFormat="1"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</row>
    <row r="554" spans="2:34" s="6" customFormat="1"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</row>
    <row r="555" spans="2:34" s="6" customFormat="1"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</row>
    <row r="556" spans="2:34" s="6" customFormat="1"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</row>
    <row r="557" spans="2:34" s="6" customFormat="1"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</row>
    <row r="558" spans="2:34" s="6" customFormat="1"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</row>
    <row r="559" spans="2:34" s="6" customFormat="1"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</row>
    <row r="560" spans="2:34" s="6" customFormat="1"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</row>
    <row r="561" spans="2:34" s="6" customFormat="1"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</row>
    <row r="562" spans="2:34" s="6" customFormat="1"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</row>
    <row r="563" spans="2:34" s="6" customFormat="1"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</row>
    <row r="564" spans="2:34" s="6" customFormat="1"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</row>
    <row r="565" spans="2:34" s="6" customFormat="1"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</row>
    <row r="566" spans="2:34" s="6" customFormat="1"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</row>
    <row r="567" spans="2:34" s="6" customFormat="1"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</row>
    <row r="568" spans="2:34" s="6" customFormat="1"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</row>
    <row r="569" spans="2:34" s="6" customFormat="1"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</row>
    <row r="570" spans="2:34" s="6" customFormat="1"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</row>
    <row r="571" spans="2:34" s="6" customFormat="1"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</row>
    <row r="572" spans="2:34" s="6" customFormat="1"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</row>
    <row r="573" spans="2:34" s="6" customFormat="1"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</row>
    <row r="574" spans="2:34" s="6" customFormat="1"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</row>
    <row r="575" spans="2:34" s="6" customFormat="1"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</row>
    <row r="576" spans="2:34" s="6" customFormat="1"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</row>
    <row r="577" spans="2:34" s="6" customFormat="1"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</row>
    <row r="578" spans="2:34" s="6" customFormat="1"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</row>
    <row r="579" spans="2:34" s="6" customFormat="1"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</row>
    <row r="580" spans="2:34" s="6" customFormat="1"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</row>
    <row r="581" spans="2:34" s="6" customFormat="1"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</row>
    <row r="582" spans="2:34" s="6" customFormat="1"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</row>
    <row r="583" spans="2:34" s="6" customFormat="1"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</row>
    <row r="584" spans="2:34" s="6" customFormat="1"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</row>
    <row r="585" spans="2:34" s="6" customFormat="1"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</row>
    <row r="586" spans="2:34" s="6" customFormat="1"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</row>
    <row r="587" spans="2:34" s="6" customFormat="1"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</row>
    <row r="588" spans="2:34" s="6" customFormat="1"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</row>
    <row r="589" spans="2:34" s="6" customFormat="1"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</row>
    <row r="590" spans="2:34" s="6" customFormat="1"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</row>
    <row r="591" spans="2:34" s="6" customFormat="1"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1"/>
    </row>
    <row r="592" spans="2:34" s="6" customFormat="1"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  <c r="AH592" s="21"/>
    </row>
    <row r="593" spans="2:34" s="6" customFormat="1"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1"/>
    </row>
    <row r="594" spans="2:34" s="6" customFormat="1"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</row>
    <row r="595" spans="2:34" s="6" customFormat="1"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  <c r="AH595" s="21"/>
    </row>
    <row r="596" spans="2:34" s="6" customFormat="1"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</row>
    <row r="597" spans="2:34" s="6" customFormat="1"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  <c r="AH597" s="21"/>
    </row>
    <row r="598" spans="2:34" s="6" customFormat="1"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</row>
    <row r="599" spans="2:34" s="6" customFormat="1"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</row>
    <row r="600" spans="2:34" s="6" customFormat="1"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</row>
    <row r="601" spans="2:34" s="6" customFormat="1"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</row>
    <row r="602" spans="2:34" s="6" customFormat="1"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</row>
    <row r="603" spans="2:34" s="6" customFormat="1"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</row>
    <row r="604" spans="2:34" s="6" customFormat="1"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  <c r="AH604" s="21"/>
    </row>
    <row r="605" spans="2:34" s="6" customFormat="1"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  <c r="AH605" s="21"/>
    </row>
    <row r="606" spans="2:34" s="6" customFormat="1"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  <c r="AH606" s="21"/>
    </row>
    <row r="607" spans="2:34" s="6" customFormat="1"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21"/>
      <c r="AH607" s="21"/>
    </row>
    <row r="608" spans="2:34" s="6" customFormat="1"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</row>
    <row r="609" spans="2:34" s="6" customFormat="1"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</row>
    <row r="610" spans="2:34" s="6" customFormat="1"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</row>
    <row r="611" spans="2:34" s="6" customFormat="1"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</row>
    <row r="612" spans="2:34" s="6" customFormat="1"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</row>
    <row r="613" spans="2:34" s="6" customFormat="1"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</row>
    <row r="614" spans="2:34" s="6" customFormat="1"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</row>
    <row r="615" spans="2:34" s="6" customFormat="1"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</row>
    <row r="616" spans="2:34" s="6" customFormat="1"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</row>
    <row r="617" spans="2:34" s="6" customFormat="1"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</row>
    <row r="618" spans="2:34" s="6" customFormat="1"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</row>
    <row r="619" spans="2:34" s="6" customFormat="1"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</row>
    <row r="620" spans="2:34" s="6" customFormat="1"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</row>
    <row r="621" spans="2:34" s="6" customFormat="1"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</row>
    <row r="622" spans="2:34" s="6" customFormat="1"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</row>
    <row r="623" spans="2:34" s="6" customFormat="1"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21"/>
      <c r="AH623" s="21"/>
    </row>
    <row r="624" spans="2:34" s="6" customFormat="1"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</row>
    <row r="625" spans="2:34" s="6" customFormat="1"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  <c r="AG625" s="21"/>
      <c r="AH625" s="21"/>
    </row>
    <row r="626" spans="2:34" s="6" customFormat="1"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  <c r="AH626" s="21"/>
    </row>
    <row r="627" spans="2:34" s="6" customFormat="1"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  <c r="AH627" s="21"/>
    </row>
    <row r="628" spans="2:34" s="6" customFormat="1"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  <c r="AH628" s="21"/>
    </row>
    <row r="629" spans="2:34" s="6" customFormat="1"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  <c r="AG629" s="21"/>
      <c r="AH629" s="21"/>
    </row>
    <row r="630" spans="2:34" s="6" customFormat="1"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21"/>
      <c r="AH630" s="21"/>
    </row>
    <row r="631" spans="2:34" s="6" customFormat="1"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</row>
    <row r="632" spans="2:34" s="6" customFormat="1"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</row>
    <row r="633" spans="2:34" s="6" customFormat="1"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21"/>
      <c r="AH633" s="21"/>
    </row>
    <row r="634" spans="2:34" s="6" customFormat="1"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</row>
    <row r="635" spans="2:34" s="6" customFormat="1"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  <c r="AH635" s="21"/>
    </row>
    <row r="636" spans="2:34" s="6" customFormat="1"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</row>
    <row r="637" spans="2:34" s="6" customFormat="1"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  <c r="AG637" s="21"/>
      <c r="AH637" s="21"/>
    </row>
    <row r="638" spans="2:34" s="6" customFormat="1"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21"/>
      <c r="AH638" s="21"/>
    </row>
    <row r="639" spans="2:34" s="6" customFormat="1"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  <c r="AH639" s="21"/>
    </row>
    <row r="640" spans="2:34" s="6" customFormat="1"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  <c r="AH640" s="21"/>
    </row>
    <row r="641" spans="2:34" s="6" customFormat="1"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  <c r="AH641" s="21"/>
    </row>
    <row r="642" spans="2:34" s="6" customFormat="1"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  <c r="AH642" s="21"/>
    </row>
    <row r="643" spans="2:34" s="6" customFormat="1"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21"/>
      <c r="AH643" s="21"/>
    </row>
    <row r="644" spans="2:34" s="6" customFormat="1"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21"/>
      <c r="AH644" s="21"/>
    </row>
    <row r="645" spans="2:34" s="6" customFormat="1"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21"/>
      <c r="AH645" s="21"/>
    </row>
    <row r="646" spans="2:34" s="6" customFormat="1"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21"/>
      <c r="AH646" s="21"/>
    </row>
    <row r="647" spans="2:34" s="6" customFormat="1"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  <c r="AH647" s="21"/>
    </row>
    <row r="648" spans="2:34" s="6" customFormat="1"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  <c r="AG648" s="21"/>
      <c r="AH648" s="21"/>
    </row>
    <row r="649" spans="2:34" s="6" customFormat="1"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21"/>
      <c r="AH649" s="21"/>
    </row>
    <row r="650" spans="2:34" s="6" customFormat="1"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  <c r="AG650" s="21"/>
      <c r="AH650" s="21"/>
    </row>
    <row r="651" spans="2:34" s="6" customFormat="1"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21"/>
      <c r="AH651" s="21"/>
    </row>
    <row r="652" spans="2:34" s="6" customFormat="1"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21"/>
      <c r="AH652" s="21"/>
    </row>
    <row r="653" spans="2:34" s="6" customFormat="1"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  <c r="AH653" s="21"/>
    </row>
    <row r="654" spans="2:34" s="6" customFormat="1"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  <c r="AG654" s="21"/>
      <c r="AH654" s="21"/>
    </row>
    <row r="655" spans="2:34" s="6" customFormat="1"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  <c r="AE655" s="21"/>
      <c r="AF655" s="21"/>
      <c r="AG655" s="21"/>
      <c r="AH655" s="21"/>
    </row>
    <row r="656" spans="2:34" s="6" customFormat="1"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21"/>
      <c r="AH656" s="21"/>
    </row>
    <row r="657" spans="2:34" s="6" customFormat="1"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  <c r="AE657" s="21"/>
      <c r="AF657" s="21"/>
      <c r="AG657" s="21"/>
      <c r="AH657" s="21"/>
    </row>
    <row r="658" spans="2:34" s="6" customFormat="1"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  <c r="AE658" s="21"/>
      <c r="AF658" s="21"/>
      <c r="AG658" s="21"/>
      <c r="AH658" s="21"/>
    </row>
    <row r="659" spans="2:34" s="6" customFormat="1"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  <c r="AE659" s="21"/>
      <c r="AF659" s="21"/>
      <c r="AG659" s="21"/>
      <c r="AH659" s="21"/>
    </row>
    <row r="660" spans="2:34" s="6" customFormat="1"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  <c r="AE660" s="21"/>
      <c r="AF660" s="21"/>
      <c r="AG660" s="21"/>
      <c r="AH660" s="21"/>
    </row>
    <row r="661" spans="2:34" s="6" customFormat="1"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  <c r="AG661" s="21"/>
      <c r="AH661" s="21"/>
    </row>
    <row r="662" spans="2:34" s="6" customFormat="1"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  <c r="AE662" s="21"/>
      <c r="AF662" s="21"/>
      <c r="AG662" s="21"/>
      <c r="AH662" s="21"/>
    </row>
    <row r="663" spans="2:34" s="6" customFormat="1"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  <c r="AE663" s="21"/>
      <c r="AF663" s="21"/>
      <c r="AG663" s="21"/>
      <c r="AH663" s="21"/>
    </row>
    <row r="664" spans="2:34" s="6" customFormat="1"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  <c r="AE664" s="21"/>
      <c r="AF664" s="21"/>
      <c r="AG664" s="21"/>
      <c r="AH664" s="21"/>
    </row>
    <row r="665" spans="2:34" s="6" customFormat="1"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  <c r="AE665" s="21"/>
      <c r="AF665" s="21"/>
      <c r="AG665" s="21"/>
      <c r="AH665" s="21"/>
    </row>
    <row r="666" spans="2:34" s="6" customFormat="1"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  <c r="AE666" s="21"/>
      <c r="AF666" s="21"/>
      <c r="AG666" s="21"/>
      <c r="AH666" s="21"/>
    </row>
    <row r="667" spans="2:34" s="6" customFormat="1"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21"/>
      <c r="AF667" s="21"/>
      <c r="AG667" s="21"/>
      <c r="AH667" s="21"/>
    </row>
    <row r="668" spans="2:34" s="6" customFormat="1"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  <c r="AE668" s="21"/>
      <c r="AF668" s="21"/>
      <c r="AG668" s="21"/>
      <c r="AH668" s="21"/>
    </row>
    <row r="669" spans="2:34" s="6" customFormat="1"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  <c r="AE669" s="21"/>
      <c r="AF669" s="21"/>
      <c r="AG669" s="21"/>
      <c r="AH669" s="21"/>
    </row>
    <row r="670" spans="2:34" s="6" customFormat="1"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  <c r="AE670" s="21"/>
      <c r="AF670" s="21"/>
      <c r="AG670" s="21"/>
      <c r="AH670" s="21"/>
    </row>
    <row r="671" spans="2:34" s="6" customFormat="1"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  <c r="AE671" s="21"/>
      <c r="AF671" s="21"/>
      <c r="AG671" s="21"/>
      <c r="AH671" s="21"/>
    </row>
    <row r="672" spans="2:34" s="6" customFormat="1"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  <c r="AE672" s="21"/>
      <c r="AF672" s="21"/>
      <c r="AG672" s="21"/>
      <c r="AH672" s="21"/>
    </row>
    <row r="673" spans="2:34" s="6" customFormat="1"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  <c r="AE673" s="21"/>
      <c r="AF673" s="21"/>
      <c r="AG673" s="21"/>
      <c r="AH673" s="21"/>
    </row>
    <row r="674" spans="2:34" s="6" customFormat="1"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  <c r="AE674" s="21"/>
      <c r="AF674" s="21"/>
      <c r="AG674" s="21"/>
      <c r="AH674" s="21"/>
    </row>
    <row r="675" spans="2:34" s="6" customFormat="1"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  <c r="AE675" s="21"/>
      <c r="AF675" s="21"/>
      <c r="AG675" s="21"/>
      <c r="AH675" s="21"/>
    </row>
    <row r="676" spans="2:34" s="6" customFormat="1"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  <c r="AE676" s="21"/>
      <c r="AF676" s="21"/>
      <c r="AG676" s="21"/>
      <c r="AH676" s="21"/>
    </row>
    <row r="677" spans="2:34" s="6" customFormat="1"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  <c r="AE677" s="21"/>
      <c r="AF677" s="21"/>
      <c r="AG677" s="21"/>
      <c r="AH677" s="21"/>
    </row>
    <row r="678" spans="2:34" s="6" customFormat="1"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  <c r="AE678" s="21"/>
      <c r="AF678" s="21"/>
      <c r="AG678" s="21"/>
      <c r="AH678" s="21"/>
    </row>
    <row r="679" spans="2:34" s="6" customFormat="1"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  <c r="AE679" s="21"/>
      <c r="AF679" s="21"/>
      <c r="AG679" s="21"/>
      <c r="AH679" s="21"/>
    </row>
    <row r="680" spans="2:34" s="6" customFormat="1"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  <c r="AE680" s="21"/>
      <c r="AF680" s="21"/>
      <c r="AG680" s="21"/>
      <c r="AH680" s="21"/>
    </row>
    <row r="681" spans="2:34" s="6" customFormat="1"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  <c r="AE681" s="21"/>
      <c r="AF681" s="21"/>
      <c r="AG681" s="21"/>
      <c r="AH681" s="21"/>
    </row>
    <row r="682" spans="2:34" s="6" customFormat="1"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  <c r="AE682" s="21"/>
      <c r="AF682" s="21"/>
      <c r="AG682" s="21"/>
      <c r="AH682" s="21"/>
    </row>
    <row r="683" spans="2:34" s="6" customFormat="1"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  <c r="AE683" s="21"/>
      <c r="AF683" s="21"/>
      <c r="AG683" s="21"/>
      <c r="AH683" s="21"/>
    </row>
    <row r="684" spans="2:34" s="6" customFormat="1"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  <c r="AE684" s="21"/>
      <c r="AF684" s="21"/>
      <c r="AG684" s="21"/>
      <c r="AH684" s="21"/>
    </row>
    <row r="685" spans="2:34" s="6" customFormat="1"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  <c r="AE685" s="21"/>
      <c r="AF685" s="21"/>
      <c r="AG685" s="21"/>
      <c r="AH685" s="21"/>
    </row>
    <row r="686" spans="2:34" s="6" customFormat="1"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  <c r="AE686" s="21"/>
      <c r="AF686" s="21"/>
      <c r="AG686" s="21"/>
      <c r="AH686" s="21"/>
    </row>
    <row r="687" spans="2:34" s="6" customFormat="1"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  <c r="AE687" s="21"/>
      <c r="AF687" s="21"/>
      <c r="AG687" s="21"/>
      <c r="AH687" s="21"/>
    </row>
    <row r="688" spans="2:34" s="6" customFormat="1"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  <c r="AE688" s="21"/>
      <c r="AF688" s="21"/>
      <c r="AG688" s="21"/>
      <c r="AH688" s="21"/>
    </row>
    <row r="689" spans="2:34" s="6" customFormat="1"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  <c r="AE689" s="21"/>
      <c r="AF689" s="21"/>
      <c r="AG689" s="21"/>
      <c r="AH689" s="21"/>
    </row>
    <row r="690" spans="2:34" s="6" customFormat="1"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  <c r="AE690" s="21"/>
      <c r="AF690" s="21"/>
      <c r="AG690" s="21"/>
      <c r="AH690" s="21"/>
    </row>
    <row r="691" spans="2:34" s="6" customFormat="1"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  <c r="AE691" s="21"/>
      <c r="AF691" s="21"/>
      <c r="AG691" s="21"/>
      <c r="AH691" s="21"/>
    </row>
    <row r="692" spans="2:34" s="6" customFormat="1"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  <c r="AE692" s="21"/>
      <c r="AF692" s="21"/>
      <c r="AG692" s="21"/>
      <c r="AH692" s="21"/>
    </row>
    <row r="693" spans="2:34" s="6" customFormat="1"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  <c r="AE693" s="21"/>
      <c r="AF693" s="21"/>
      <c r="AG693" s="21"/>
      <c r="AH693" s="21"/>
    </row>
    <row r="694" spans="2:34" s="6" customFormat="1"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  <c r="AE694" s="21"/>
      <c r="AF694" s="21"/>
      <c r="AG694" s="21"/>
      <c r="AH694" s="21"/>
    </row>
    <row r="695" spans="2:34" s="6" customFormat="1"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  <c r="AE695" s="21"/>
      <c r="AF695" s="21"/>
      <c r="AG695" s="21"/>
      <c r="AH695" s="21"/>
    </row>
    <row r="696" spans="2:34" s="6" customFormat="1"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  <c r="AE696" s="21"/>
      <c r="AF696" s="21"/>
      <c r="AG696" s="21"/>
      <c r="AH696" s="21"/>
    </row>
    <row r="697" spans="2:34" s="6" customFormat="1"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  <c r="AG697" s="21"/>
      <c r="AH697" s="21"/>
    </row>
    <row r="698" spans="2:34" s="6" customFormat="1"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  <c r="AE698" s="21"/>
      <c r="AF698" s="21"/>
      <c r="AG698" s="21"/>
      <c r="AH698" s="21"/>
    </row>
    <row r="699" spans="2:34" s="6" customFormat="1"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  <c r="AE699" s="21"/>
      <c r="AF699" s="21"/>
      <c r="AG699" s="21"/>
      <c r="AH699" s="21"/>
    </row>
    <row r="700" spans="2:34" s="6" customFormat="1"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  <c r="AE700" s="21"/>
      <c r="AF700" s="21"/>
      <c r="AG700" s="21"/>
      <c r="AH700" s="21"/>
    </row>
    <row r="701" spans="2:34" s="6" customFormat="1"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  <c r="AE701" s="21"/>
      <c r="AF701" s="21"/>
      <c r="AG701" s="21"/>
      <c r="AH701" s="21"/>
    </row>
    <row r="702" spans="2:34" s="6" customFormat="1"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  <c r="AE702" s="21"/>
      <c r="AF702" s="21"/>
      <c r="AG702" s="21"/>
      <c r="AH702" s="21"/>
    </row>
    <row r="703" spans="2:34" s="6" customFormat="1"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  <c r="AE703" s="21"/>
      <c r="AF703" s="21"/>
      <c r="AG703" s="21"/>
      <c r="AH703" s="21"/>
    </row>
    <row r="704" spans="2:34" s="6" customFormat="1"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  <c r="AE704" s="21"/>
      <c r="AF704" s="21"/>
      <c r="AG704" s="21"/>
      <c r="AH704" s="21"/>
    </row>
    <row r="705" spans="2:34" s="6" customFormat="1"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  <c r="AE705" s="21"/>
      <c r="AF705" s="21"/>
      <c r="AG705" s="21"/>
      <c r="AH705" s="21"/>
    </row>
    <row r="706" spans="2:34" s="6" customFormat="1"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  <c r="AE706" s="21"/>
      <c r="AF706" s="21"/>
      <c r="AG706" s="21"/>
      <c r="AH706" s="21"/>
    </row>
    <row r="707" spans="2:34" s="6" customFormat="1"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  <c r="AE707" s="21"/>
      <c r="AF707" s="21"/>
      <c r="AG707" s="21"/>
      <c r="AH707" s="21"/>
    </row>
    <row r="708" spans="2:34" s="6" customFormat="1"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  <c r="AE708" s="21"/>
      <c r="AF708" s="21"/>
      <c r="AG708" s="21"/>
      <c r="AH708" s="21"/>
    </row>
    <row r="709" spans="2:34" s="6" customFormat="1"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  <c r="AE709" s="21"/>
      <c r="AF709" s="21"/>
      <c r="AG709" s="21"/>
      <c r="AH709" s="21"/>
    </row>
    <row r="710" spans="2:34" s="6" customFormat="1"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  <c r="AE710" s="21"/>
      <c r="AF710" s="21"/>
      <c r="AG710" s="21"/>
      <c r="AH710" s="21"/>
    </row>
    <row r="711" spans="2:34" s="6" customFormat="1"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  <c r="AE711" s="21"/>
      <c r="AF711" s="21"/>
      <c r="AG711" s="21"/>
      <c r="AH711" s="21"/>
    </row>
    <row r="712" spans="2:34" s="6" customFormat="1"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  <c r="AE712" s="21"/>
      <c r="AF712" s="21"/>
      <c r="AG712" s="21"/>
      <c r="AH712" s="21"/>
    </row>
    <row r="713" spans="2:34" s="6" customFormat="1"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  <c r="AE713" s="21"/>
      <c r="AF713" s="21"/>
      <c r="AG713" s="21"/>
      <c r="AH713" s="21"/>
    </row>
    <row r="714" spans="2:34" s="6" customFormat="1"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  <c r="AE714" s="21"/>
      <c r="AF714" s="21"/>
      <c r="AG714" s="21"/>
      <c r="AH714" s="21"/>
    </row>
    <row r="715" spans="2:34" s="6" customFormat="1"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  <c r="AE715" s="21"/>
      <c r="AF715" s="21"/>
      <c r="AG715" s="21"/>
      <c r="AH715" s="21"/>
    </row>
    <row r="716" spans="2:34" s="6" customFormat="1"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  <c r="AE716" s="21"/>
      <c r="AF716" s="21"/>
      <c r="AG716" s="21"/>
      <c r="AH716" s="21"/>
    </row>
    <row r="717" spans="2:34" s="6" customFormat="1"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  <c r="AE717" s="21"/>
      <c r="AF717" s="21"/>
      <c r="AG717" s="21"/>
      <c r="AH717" s="21"/>
    </row>
    <row r="718" spans="2:34" s="6" customFormat="1"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  <c r="AE718" s="21"/>
      <c r="AF718" s="21"/>
      <c r="AG718" s="21"/>
      <c r="AH718" s="21"/>
    </row>
    <row r="719" spans="2:34" s="6" customFormat="1"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  <c r="AE719" s="21"/>
      <c r="AF719" s="21"/>
      <c r="AG719" s="21"/>
      <c r="AH719" s="21"/>
    </row>
    <row r="720" spans="2:34" s="6" customFormat="1"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  <c r="AE720" s="21"/>
      <c r="AF720" s="21"/>
      <c r="AG720" s="21"/>
      <c r="AH720" s="21"/>
    </row>
    <row r="721" spans="2:34" s="6" customFormat="1"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  <c r="AE721" s="21"/>
      <c r="AF721" s="21"/>
      <c r="AG721" s="21"/>
      <c r="AH721" s="21"/>
    </row>
    <row r="722" spans="2:34" s="6" customFormat="1"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  <c r="AE722" s="21"/>
      <c r="AF722" s="21"/>
      <c r="AG722" s="21"/>
      <c r="AH722" s="21"/>
    </row>
    <row r="723" spans="2:34" s="6" customFormat="1"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  <c r="AE723" s="21"/>
      <c r="AF723" s="21"/>
      <c r="AG723" s="21"/>
      <c r="AH723" s="21"/>
    </row>
    <row r="724" spans="2:34" s="6" customFormat="1"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  <c r="AE724" s="21"/>
      <c r="AF724" s="21"/>
      <c r="AG724" s="21"/>
      <c r="AH724" s="21"/>
    </row>
    <row r="725" spans="2:34" s="6" customFormat="1"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  <c r="AE725" s="21"/>
      <c r="AF725" s="21"/>
      <c r="AG725" s="21"/>
      <c r="AH725" s="21"/>
    </row>
    <row r="726" spans="2:34" s="6" customFormat="1"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  <c r="AE726" s="21"/>
      <c r="AF726" s="21"/>
      <c r="AG726" s="21"/>
      <c r="AH726" s="21"/>
    </row>
    <row r="727" spans="2:34" s="6" customFormat="1"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  <c r="AE727" s="21"/>
      <c r="AF727" s="21"/>
      <c r="AG727" s="21"/>
      <c r="AH727" s="21"/>
    </row>
    <row r="728" spans="2:34" s="6" customFormat="1"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  <c r="AE728" s="21"/>
      <c r="AF728" s="21"/>
      <c r="AG728" s="21"/>
      <c r="AH728" s="21"/>
    </row>
    <row r="729" spans="2:34" s="6" customFormat="1"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  <c r="AE729" s="21"/>
      <c r="AF729" s="21"/>
      <c r="AG729" s="21"/>
      <c r="AH729" s="21"/>
    </row>
    <row r="730" spans="2:34" s="6" customFormat="1"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  <c r="AE730" s="21"/>
      <c r="AF730" s="21"/>
      <c r="AG730" s="21"/>
      <c r="AH730" s="21"/>
    </row>
    <row r="731" spans="2:34" s="6" customFormat="1"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  <c r="AE731" s="21"/>
      <c r="AF731" s="21"/>
      <c r="AG731" s="21"/>
      <c r="AH731" s="21"/>
    </row>
    <row r="732" spans="2:34" s="6" customFormat="1"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  <c r="AE732" s="21"/>
      <c r="AF732" s="21"/>
      <c r="AG732" s="21"/>
      <c r="AH732" s="21"/>
    </row>
    <row r="733" spans="2:34" s="6" customFormat="1"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  <c r="AE733" s="21"/>
      <c r="AF733" s="21"/>
      <c r="AG733" s="21"/>
      <c r="AH733" s="21"/>
    </row>
    <row r="734" spans="2:34" s="6" customFormat="1"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  <c r="AE734" s="21"/>
      <c r="AF734" s="21"/>
      <c r="AG734" s="21"/>
      <c r="AH734" s="21"/>
    </row>
    <row r="735" spans="2:34" s="6" customFormat="1"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  <c r="AE735" s="21"/>
      <c r="AF735" s="21"/>
      <c r="AG735" s="21"/>
      <c r="AH735" s="21"/>
    </row>
    <row r="736" spans="2:34" s="6" customFormat="1"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  <c r="AE736" s="21"/>
      <c r="AF736" s="21"/>
      <c r="AG736" s="21"/>
      <c r="AH736" s="21"/>
    </row>
    <row r="737" spans="2:34" s="6" customFormat="1"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  <c r="AE737" s="21"/>
      <c r="AF737" s="21"/>
      <c r="AG737" s="21"/>
      <c r="AH737" s="21"/>
    </row>
    <row r="738" spans="2:34" s="6" customFormat="1"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  <c r="AE738" s="21"/>
      <c r="AF738" s="21"/>
      <c r="AG738" s="21"/>
      <c r="AH738" s="21"/>
    </row>
    <row r="739" spans="2:34" s="6" customFormat="1"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  <c r="AE739" s="21"/>
      <c r="AF739" s="21"/>
      <c r="AG739" s="21"/>
      <c r="AH739" s="21"/>
    </row>
    <row r="740" spans="2:34" s="6" customFormat="1"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  <c r="AE740" s="21"/>
      <c r="AF740" s="21"/>
      <c r="AG740" s="21"/>
      <c r="AH740" s="21"/>
    </row>
    <row r="741" spans="2:34" s="6" customFormat="1"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  <c r="AE741" s="21"/>
      <c r="AF741" s="21"/>
      <c r="AG741" s="21"/>
      <c r="AH741" s="21"/>
    </row>
    <row r="742" spans="2:34" s="6" customFormat="1"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  <c r="AE742" s="21"/>
      <c r="AF742" s="21"/>
      <c r="AG742" s="21"/>
      <c r="AH742" s="21"/>
    </row>
    <row r="743" spans="2:34" s="6" customFormat="1"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  <c r="AE743" s="21"/>
      <c r="AF743" s="21"/>
      <c r="AG743" s="21"/>
      <c r="AH743" s="21"/>
    </row>
    <row r="744" spans="2:34" s="6" customFormat="1"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  <c r="AE744" s="21"/>
      <c r="AF744" s="21"/>
      <c r="AG744" s="21"/>
      <c r="AH744" s="21"/>
    </row>
    <row r="745" spans="2:34" s="6" customFormat="1"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  <c r="AE745" s="21"/>
      <c r="AF745" s="21"/>
      <c r="AG745" s="21"/>
      <c r="AH745" s="21"/>
    </row>
    <row r="746" spans="2:34" s="6" customFormat="1"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  <c r="AE746" s="21"/>
      <c r="AF746" s="21"/>
      <c r="AG746" s="21"/>
      <c r="AH746" s="21"/>
    </row>
    <row r="747" spans="2:34" s="6" customFormat="1"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  <c r="AE747" s="21"/>
      <c r="AF747" s="21"/>
      <c r="AG747" s="21"/>
      <c r="AH747" s="21"/>
    </row>
    <row r="748" spans="2:34" s="6" customFormat="1"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  <c r="AE748" s="21"/>
      <c r="AF748" s="21"/>
      <c r="AG748" s="21"/>
      <c r="AH748" s="21"/>
    </row>
    <row r="749" spans="2:34" s="6" customFormat="1"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  <c r="AE749" s="21"/>
      <c r="AF749" s="21"/>
      <c r="AG749" s="21"/>
      <c r="AH749" s="21"/>
    </row>
    <row r="750" spans="2:34" s="6" customFormat="1"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  <c r="AE750" s="21"/>
      <c r="AF750" s="21"/>
      <c r="AG750" s="21"/>
      <c r="AH750" s="21"/>
    </row>
    <row r="751" spans="2:34" s="6" customFormat="1"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  <c r="AE751" s="21"/>
      <c r="AF751" s="21"/>
      <c r="AG751" s="21"/>
      <c r="AH751" s="21"/>
    </row>
    <row r="752" spans="2:34" s="6" customFormat="1"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  <c r="AE752" s="21"/>
      <c r="AF752" s="21"/>
      <c r="AG752" s="21"/>
      <c r="AH752" s="21"/>
    </row>
    <row r="753" spans="2:34" s="6" customFormat="1"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  <c r="AE753" s="21"/>
      <c r="AF753" s="21"/>
      <c r="AG753" s="21"/>
      <c r="AH753" s="21"/>
    </row>
    <row r="754" spans="2:34" s="6" customFormat="1"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  <c r="AE754" s="21"/>
      <c r="AF754" s="21"/>
      <c r="AG754" s="21"/>
      <c r="AH754" s="21"/>
    </row>
    <row r="755" spans="2:34" s="6" customFormat="1"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  <c r="AE755" s="21"/>
      <c r="AF755" s="21"/>
      <c r="AG755" s="21"/>
      <c r="AH755" s="21"/>
    </row>
    <row r="756" spans="2:34" s="6" customFormat="1"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  <c r="AE756" s="21"/>
      <c r="AF756" s="21"/>
      <c r="AG756" s="21"/>
      <c r="AH756" s="21"/>
    </row>
    <row r="757" spans="2:34" s="6" customFormat="1"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  <c r="AE757" s="21"/>
      <c r="AF757" s="21"/>
      <c r="AG757" s="21"/>
      <c r="AH757" s="21"/>
    </row>
    <row r="758" spans="2:34" s="6" customFormat="1"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  <c r="AE758" s="21"/>
      <c r="AF758" s="21"/>
      <c r="AG758" s="21"/>
      <c r="AH758" s="21"/>
    </row>
    <row r="759" spans="2:34" s="6" customFormat="1"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  <c r="AE759" s="21"/>
      <c r="AF759" s="21"/>
      <c r="AG759" s="21"/>
      <c r="AH759" s="21"/>
    </row>
    <row r="760" spans="2:34" s="6" customFormat="1"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  <c r="AE760" s="21"/>
      <c r="AF760" s="21"/>
      <c r="AG760" s="21"/>
      <c r="AH760" s="21"/>
    </row>
    <row r="761" spans="2:34" s="6" customFormat="1"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  <c r="AE761" s="21"/>
      <c r="AF761" s="21"/>
      <c r="AG761" s="21"/>
      <c r="AH761" s="21"/>
    </row>
    <row r="762" spans="2:34" s="6" customFormat="1"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  <c r="AE762" s="21"/>
      <c r="AF762" s="21"/>
      <c r="AG762" s="21"/>
      <c r="AH762" s="21"/>
    </row>
    <row r="763" spans="2:34" s="6" customFormat="1"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  <c r="AE763" s="21"/>
      <c r="AF763" s="21"/>
      <c r="AG763" s="21"/>
      <c r="AH763" s="21"/>
    </row>
    <row r="764" spans="2:34" s="6" customFormat="1"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  <c r="AE764" s="21"/>
      <c r="AF764" s="21"/>
      <c r="AG764" s="21"/>
      <c r="AH764" s="21"/>
    </row>
    <row r="765" spans="2:34" s="6" customFormat="1"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  <c r="AE765" s="21"/>
      <c r="AF765" s="21"/>
      <c r="AG765" s="21"/>
      <c r="AH765" s="21"/>
    </row>
    <row r="766" spans="2:34" s="6" customFormat="1"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  <c r="AE766" s="21"/>
      <c r="AF766" s="21"/>
      <c r="AG766" s="21"/>
      <c r="AH766" s="21"/>
    </row>
    <row r="767" spans="2:34" s="6" customFormat="1"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  <c r="AE767" s="21"/>
      <c r="AF767" s="21"/>
      <c r="AG767" s="21"/>
      <c r="AH767" s="21"/>
    </row>
    <row r="768" spans="2:34" s="6" customFormat="1"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  <c r="AE768" s="21"/>
      <c r="AF768" s="21"/>
      <c r="AG768" s="21"/>
      <c r="AH768" s="21"/>
    </row>
    <row r="769" spans="2:34" s="6" customFormat="1"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  <c r="AE769" s="21"/>
      <c r="AF769" s="21"/>
      <c r="AG769" s="21"/>
      <c r="AH769" s="21"/>
    </row>
    <row r="770" spans="2:34" s="6" customFormat="1"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  <c r="AE770" s="21"/>
      <c r="AF770" s="21"/>
      <c r="AG770" s="21"/>
      <c r="AH770" s="21"/>
    </row>
    <row r="771" spans="2:34" s="6" customFormat="1"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  <c r="AE771" s="21"/>
      <c r="AF771" s="21"/>
      <c r="AG771" s="21"/>
      <c r="AH771" s="21"/>
    </row>
    <row r="772" spans="2:34" s="6" customFormat="1"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  <c r="AE772" s="21"/>
      <c r="AF772" s="21"/>
      <c r="AG772" s="21"/>
      <c r="AH772" s="21"/>
    </row>
    <row r="773" spans="2:34" s="6" customFormat="1"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  <c r="AE773" s="21"/>
      <c r="AF773" s="21"/>
      <c r="AG773" s="21"/>
      <c r="AH773" s="21"/>
    </row>
    <row r="774" spans="2:34" s="6" customFormat="1"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  <c r="AE774" s="21"/>
      <c r="AF774" s="21"/>
      <c r="AG774" s="21"/>
      <c r="AH774" s="21"/>
    </row>
    <row r="775" spans="2:34" s="6" customFormat="1"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  <c r="AE775" s="21"/>
      <c r="AF775" s="21"/>
      <c r="AG775" s="21"/>
      <c r="AH775" s="21"/>
    </row>
    <row r="776" spans="2:34" s="6" customFormat="1"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  <c r="AE776" s="21"/>
      <c r="AF776" s="21"/>
      <c r="AG776" s="21"/>
      <c r="AH776" s="21"/>
    </row>
    <row r="777" spans="2:34" s="6" customFormat="1"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  <c r="AE777" s="21"/>
      <c r="AF777" s="21"/>
      <c r="AG777" s="21"/>
      <c r="AH777" s="21"/>
    </row>
    <row r="778" spans="2:34" s="6" customFormat="1"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  <c r="AE778" s="21"/>
      <c r="AF778" s="21"/>
      <c r="AG778" s="21"/>
      <c r="AH778" s="21"/>
    </row>
    <row r="779" spans="2:34" s="6" customFormat="1"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  <c r="AE779" s="21"/>
      <c r="AF779" s="21"/>
      <c r="AG779" s="21"/>
      <c r="AH779" s="21"/>
    </row>
    <row r="780" spans="2:34" s="6" customFormat="1"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  <c r="AE780" s="21"/>
      <c r="AF780" s="21"/>
      <c r="AG780" s="21"/>
      <c r="AH780" s="21"/>
    </row>
    <row r="781" spans="2:34" s="6" customFormat="1"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  <c r="AE781" s="21"/>
      <c r="AF781" s="21"/>
      <c r="AG781" s="21"/>
      <c r="AH781" s="21"/>
    </row>
    <row r="782" spans="2:34" s="6" customFormat="1"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  <c r="AE782" s="21"/>
      <c r="AF782" s="21"/>
      <c r="AG782" s="21"/>
      <c r="AH782" s="21"/>
    </row>
    <row r="783" spans="2:34" s="6" customFormat="1"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  <c r="AE783" s="21"/>
      <c r="AF783" s="21"/>
      <c r="AG783" s="21"/>
      <c r="AH783" s="21"/>
    </row>
    <row r="784" spans="2:34" s="6" customFormat="1"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  <c r="AE784" s="21"/>
      <c r="AF784" s="21"/>
      <c r="AG784" s="21"/>
      <c r="AH784" s="21"/>
    </row>
    <row r="785" spans="2:34" s="6" customFormat="1"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  <c r="AE785" s="21"/>
      <c r="AF785" s="21"/>
      <c r="AG785" s="21"/>
      <c r="AH785" s="21"/>
    </row>
    <row r="786" spans="2:34" s="6" customFormat="1"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  <c r="AE786" s="21"/>
      <c r="AF786" s="21"/>
      <c r="AG786" s="21"/>
      <c r="AH786" s="21"/>
    </row>
    <row r="787" spans="2:34" s="6" customFormat="1"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  <c r="AE787" s="21"/>
      <c r="AF787" s="21"/>
      <c r="AG787" s="21"/>
      <c r="AH787" s="21"/>
    </row>
    <row r="788" spans="2:34" s="6" customFormat="1"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  <c r="AE788" s="21"/>
      <c r="AF788" s="21"/>
      <c r="AG788" s="21"/>
      <c r="AH788" s="21"/>
    </row>
    <row r="789" spans="2:34" s="6" customFormat="1"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  <c r="AE789" s="21"/>
      <c r="AF789" s="21"/>
      <c r="AG789" s="21"/>
      <c r="AH789" s="21"/>
    </row>
    <row r="790" spans="2:34" s="6" customFormat="1"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  <c r="AE790" s="21"/>
      <c r="AF790" s="21"/>
      <c r="AG790" s="21"/>
      <c r="AH790" s="21"/>
    </row>
    <row r="791" spans="2:34" s="6" customFormat="1"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  <c r="AE791" s="21"/>
      <c r="AF791" s="21"/>
      <c r="AG791" s="21"/>
      <c r="AH791" s="21"/>
    </row>
    <row r="792" spans="2:34" s="6" customFormat="1"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  <c r="AE792" s="21"/>
      <c r="AF792" s="21"/>
      <c r="AG792" s="21"/>
      <c r="AH792" s="21"/>
    </row>
    <row r="793" spans="2:34" s="6" customFormat="1"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  <c r="AE793" s="21"/>
      <c r="AF793" s="21"/>
      <c r="AG793" s="21"/>
      <c r="AH793" s="21"/>
    </row>
    <row r="794" spans="2:34" s="6" customFormat="1"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  <c r="AE794" s="21"/>
      <c r="AF794" s="21"/>
      <c r="AG794" s="21"/>
      <c r="AH794" s="21"/>
    </row>
    <row r="795" spans="2:34" s="6" customFormat="1"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  <c r="AE795" s="21"/>
      <c r="AF795" s="21"/>
      <c r="AG795" s="21"/>
      <c r="AH795" s="21"/>
    </row>
    <row r="796" spans="2:34" s="6" customFormat="1"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  <c r="AE796" s="21"/>
      <c r="AF796" s="21"/>
      <c r="AG796" s="21"/>
      <c r="AH796" s="21"/>
    </row>
    <row r="797" spans="2:34" s="6" customFormat="1"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  <c r="AE797" s="21"/>
      <c r="AF797" s="21"/>
      <c r="AG797" s="21"/>
      <c r="AH797" s="21"/>
    </row>
    <row r="798" spans="2:34" s="6" customFormat="1"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  <c r="AE798" s="21"/>
      <c r="AF798" s="21"/>
      <c r="AG798" s="21"/>
      <c r="AH798" s="21"/>
    </row>
    <row r="799" spans="2:34" s="6" customFormat="1"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  <c r="AE799" s="21"/>
      <c r="AF799" s="21"/>
      <c r="AG799" s="21"/>
      <c r="AH799" s="21"/>
    </row>
    <row r="800" spans="2:34" s="6" customFormat="1"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  <c r="AE800" s="21"/>
      <c r="AF800" s="21"/>
      <c r="AG800" s="21"/>
      <c r="AH800" s="21"/>
    </row>
    <row r="801" spans="2:34" s="6" customFormat="1"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  <c r="AE801" s="21"/>
      <c r="AF801" s="21"/>
      <c r="AG801" s="21"/>
      <c r="AH801" s="21"/>
    </row>
    <row r="802" spans="2:34" s="6" customFormat="1"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  <c r="AE802" s="21"/>
      <c r="AF802" s="21"/>
      <c r="AG802" s="21"/>
      <c r="AH802" s="21"/>
    </row>
    <row r="803" spans="2:34" s="6" customFormat="1"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  <c r="AE803" s="21"/>
      <c r="AF803" s="21"/>
      <c r="AG803" s="21"/>
      <c r="AH803" s="21"/>
    </row>
    <row r="804" spans="2:34" s="6" customFormat="1"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  <c r="AE804" s="21"/>
      <c r="AF804" s="21"/>
      <c r="AG804" s="21"/>
      <c r="AH804" s="21"/>
    </row>
    <row r="805" spans="2:34" s="6" customFormat="1"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  <c r="AE805" s="21"/>
      <c r="AF805" s="21"/>
      <c r="AG805" s="21"/>
      <c r="AH805" s="21"/>
    </row>
    <row r="806" spans="2:34" s="6" customFormat="1"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  <c r="AE806" s="21"/>
      <c r="AF806" s="21"/>
      <c r="AG806" s="21"/>
      <c r="AH806" s="21"/>
    </row>
    <row r="807" spans="2:34" s="6" customFormat="1"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  <c r="AE807" s="21"/>
      <c r="AF807" s="21"/>
      <c r="AG807" s="21"/>
      <c r="AH807" s="21"/>
    </row>
    <row r="808" spans="2:34" s="6" customFormat="1"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  <c r="AE808" s="21"/>
      <c r="AF808" s="21"/>
      <c r="AG808" s="21"/>
      <c r="AH808" s="21"/>
    </row>
    <row r="809" spans="2:34" s="6" customFormat="1"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  <c r="AE809" s="21"/>
      <c r="AF809" s="21"/>
      <c r="AG809" s="21"/>
      <c r="AH809" s="21"/>
    </row>
    <row r="810" spans="2:34" s="6" customFormat="1"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  <c r="AE810" s="21"/>
      <c r="AF810" s="21"/>
      <c r="AG810" s="21"/>
      <c r="AH810" s="21"/>
    </row>
    <row r="811" spans="2:34" s="6" customFormat="1"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  <c r="AE811" s="21"/>
      <c r="AF811" s="21"/>
      <c r="AG811" s="21"/>
      <c r="AH811" s="21"/>
    </row>
    <row r="812" spans="2:34" s="6" customFormat="1"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  <c r="AE812" s="21"/>
      <c r="AF812" s="21"/>
      <c r="AG812" s="21"/>
      <c r="AH812" s="21"/>
    </row>
    <row r="813" spans="2:34" s="6" customFormat="1"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  <c r="AE813" s="21"/>
      <c r="AF813" s="21"/>
      <c r="AG813" s="21"/>
      <c r="AH813" s="21"/>
    </row>
    <row r="814" spans="2:34" s="6" customFormat="1"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  <c r="AE814" s="21"/>
      <c r="AF814" s="21"/>
      <c r="AG814" s="21"/>
      <c r="AH814" s="21"/>
    </row>
    <row r="815" spans="2:34" s="6" customFormat="1"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  <c r="AE815" s="21"/>
      <c r="AF815" s="21"/>
      <c r="AG815" s="21"/>
      <c r="AH815" s="21"/>
    </row>
    <row r="816" spans="2:34" s="6" customFormat="1"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  <c r="AE816" s="21"/>
      <c r="AF816" s="21"/>
      <c r="AG816" s="21"/>
      <c r="AH816" s="21"/>
    </row>
    <row r="817" spans="2:34" s="6" customFormat="1"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  <c r="AE817" s="21"/>
      <c r="AF817" s="21"/>
      <c r="AG817" s="21"/>
      <c r="AH817" s="21"/>
    </row>
    <row r="818" spans="2:34" s="6" customFormat="1"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  <c r="AE818" s="21"/>
      <c r="AF818" s="21"/>
      <c r="AG818" s="21"/>
      <c r="AH818" s="21"/>
    </row>
    <row r="819" spans="2:34" s="6" customFormat="1"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  <c r="AE819" s="21"/>
      <c r="AF819" s="21"/>
      <c r="AG819" s="21"/>
      <c r="AH819" s="21"/>
    </row>
    <row r="820" spans="2:34" s="6" customFormat="1"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  <c r="AE820" s="21"/>
      <c r="AF820" s="21"/>
      <c r="AG820" s="21"/>
      <c r="AH820" s="21"/>
    </row>
    <row r="821" spans="2:34" s="6" customFormat="1"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  <c r="AE821" s="21"/>
      <c r="AF821" s="21"/>
      <c r="AG821" s="21"/>
      <c r="AH821" s="21"/>
    </row>
    <row r="822" spans="2:34" s="6" customFormat="1"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  <c r="AE822" s="21"/>
      <c r="AF822" s="21"/>
      <c r="AG822" s="21"/>
      <c r="AH822" s="21"/>
    </row>
    <row r="823" spans="2:34" s="6" customFormat="1"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  <c r="AE823" s="21"/>
      <c r="AF823" s="21"/>
      <c r="AG823" s="21"/>
      <c r="AH823" s="21"/>
    </row>
    <row r="824" spans="2:34" s="6" customFormat="1"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  <c r="AE824" s="21"/>
      <c r="AF824" s="21"/>
      <c r="AG824" s="21"/>
      <c r="AH824" s="21"/>
    </row>
    <row r="825" spans="2:34" s="6" customFormat="1"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  <c r="AE825" s="21"/>
      <c r="AF825" s="21"/>
      <c r="AG825" s="21"/>
      <c r="AH825" s="21"/>
    </row>
    <row r="826" spans="2:34" s="6" customFormat="1"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  <c r="AE826" s="21"/>
      <c r="AF826" s="21"/>
      <c r="AG826" s="21"/>
      <c r="AH826" s="21"/>
    </row>
    <row r="827" spans="2:34" s="6" customFormat="1"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  <c r="AE827" s="21"/>
      <c r="AF827" s="21"/>
      <c r="AG827" s="21"/>
      <c r="AH827" s="21"/>
    </row>
    <row r="828" spans="2:34" s="6" customFormat="1"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  <c r="AE828" s="21"/>
      <c r="AF828" s="21"/>
      <c r="AG828" s="21"/>
      <c r="AH828" s="21"/>
    </row>
    <row r="829" spans="2:34" s="6" customFormat="1"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  <c r="AE829" s="21"/>
      <c r="AF829" s="21"/>
      <c r="AG829" s="21"/>
      <c r="AH829" s="21"/>
    </row>
    <row r="830" spans="2:34" s="6" customFormat="1"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  <c r="AE830" s="21"/>
      <c r="AF830" s="21"/>
      <c r="AG830" s="21"/>
      <c r="AH830" s="21"/>
    </row>
    <row r="831" spans="2:34" s="6" customFormat="1"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  <c r="AE831" s="21"/>
      <c r="AF831" s="21"/>
      <c r="AG831" s="21"/>
      <c r="AH831" s="21"/>
    </row>
    <row r="832" spans="2:34" s="6" customFormat="1"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  <c r="AE832" s="21"/>
      <c r="AF832" s="21"/>
      <c r="AG832" s="21"/>
      <c r="AH832" s="21"/>
    </row>
    <row r="833" spans="2:34" s="6" customFormat="1"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  <c r="AE833" s="21"/>
      <c r="AF833" s="21"/>
      <c r="AG833" s="21"/>
      <c r="AH833" s="21"/>
    </row>
    <row r="834" spans="2:34" s="6" customFormat="1"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  <c r="AE834" s="21"/>
      <c r="AF834" s="21"/>
      <c r="AG834" s="21"/>
      <c r="AH834" s="21"/>
    </row>
    <row r="835" spans="2:34" s="6" customFormat="1"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  <c r="AE835" s="21"/>
      <c r="AF835" s="21"/>
      <c r="AG835" s="21"/>
      <c r="AH835" s="21"/>
    </row>
    <row r="836" spans="2:34" s="6" customFormat="1"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  <c r="AE836" s="21"/>
      <c r="AF836" s="21"/>
      <c r="AG836" s="21"/>
      <c r="AH836" s="21"/>
    </row>
    <row r="837" spans="2:34" s="6" customFormat="1"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  <c r="AE837" s="21"/>
      <c r="AF837" s="21"/>
      <c r="AG837" s="21"/>
      <c r="AH837" s="21"/>
    </row>
    <row r="838" spans="2:34" s="6" customFormat="1"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  <c r="AE838" s="21"/>
      <c r="AF838" s="21"/>
      <c r="AG838" s="21"/>
      <c r="AH838" s="21"/>
    </row>
    <row r="839" spans="2:34" s="6" customFormat="1"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  <c r="AE839" s="21"/>
      <c r="AF839" s="21"/>
      <c r="AG839" s="21"/>
      <c r="AH839" s="21"/>
    </row>
    <row r="840" spans="2:34" s="6" customFormat="1"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  <c r="AE840" s="21"/>
      <c r="AF840" s="21"/>
      <c r="AG840" s="21"/>
      <c r="AH840" s="21"/>
    </row>
    <row r="841" spans="2:34" s="6" customFormat="1"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  <c r="AE841" s="21"/>
      <c r="AF841" s="21"/>
      <c r="AG841" s="21"/>
      <c r="AH841" s="21"/>
    </row>
    <row r="842" spans="2:34" s="6" customFormat="1"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  <c r="AE842" s="21"/>
      <c r="AF842" s="21"/>
      <c r="AG842" s="21"/>
      <c r="AH842" s="21"/>
    </row>
    <row r="843" spans="2:34" s="6" customFormat="1"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  <c r="AE843" s="21"/>
      <c r="AF843" s="21"/>
      <c r="AG843" s="21"/>
      <c r="AH843" s="21"/>
    </row>
    <row r="844" spans="2:34" s="6" customFormat="1"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  <c r="AE844" s="21"/>
      <c r="AF844" s="21"/>
      <c r="AG844" s="21"/>
      <c r="AH844" s="21"/>
    </row>
    <row r="845" spans="2:34" s="6" customFormat="1"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  <c r="AE845" s="21"/>
      <c r="AF845" s="21"/>
      <c r="AG845" s="21"/>
      <c r="AH845" s="21"/>
    </row>
    <row r="846" spans="2:34" s="6" customFormat="1"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  <c r="AE846" s="21"/>
      <c r="AF846" s="21"/>
      <c r="AG846" s="21"/>
      <c r="AH846" s="21"/>
    </row>
    <row r="847" spans="2:34" s="6" customFormat="1"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  <c r="AE847" s="21"/>
      <c r="AF847" s="21"/>
      <c r="AG847" s="21"/>
      <c r="AH847" s="21"/>
    </row>
    <row r="848" spans="2:34" s="6" customFormat="1"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  <c r="AE848" s="21"/>
      <c r="AF848" s="21"/>
      <c r="AG848" s="21"/>
      <c r="AH848" s="21"/>
    </row>
    <row r="849" spans="2:34" s="6" customFormat="1"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  <c r="AE849" s="21"/>
      <c r="AF849" s="21"/>
      <c r="AG849" s="21"/>
      <c r="AH849" s="21"/>
    </row>
    <row r="850" spans="2:34" s="6" customFormat="1"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  <c r="AE850" s="21"/>
      <c r="AF850" s="21"/>
      <c r="AG850" s="21"/>
      <c r="AH850" s="21"/>
    </row>
    <row r="851" spans="2:34" s="6" customFormat="1"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  <c r="AE851" s="21"/>
      <c r="AF851" s="21"/>
      <c r="AG851" s="21"/>
      <c r="AH851" s="21"/>
    </row>
    <row r="852" spans="2:34" s="6" customFormat="1"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  <c r="AE852" s="21"/>
      <c r="AF852" s="21"/>
      <c r="AG852" s="21"/>
      <c r="AH852" s="21"/>
    </row>
    <row r="853" spans="2:34" s="6" customFormat="1"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  <c r="AE853" s="21"/>
      <c r="AF853" s="21"/>
      <c r="AG853" s="21"/>
      <c r="AH853" s="21"/>
    </row>
    <row r="854" spans="2:34" s="6" customFormat="1"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  <c r="AE854" s="21"/>
      <c r="AF854" s="21"/>
      <c r="AG854" s="21"/>
      <c r="AH854" s="21"/>
    </row>
    <row r="855" spans="2:34" s="6" customFormat="1"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  <c r="AE855" s="21"/>
      <c r="AF855" s="21"/>
      <c r="AG855" s="21"/>
      <c r="AH855" s="21"/>
    </row>
    <row r="856" spans="2:34" s="6" customFormat="1"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  <c r="AE856" s="21"/>
      <c r="AF856" s="21"/>
      <c r="AG856" s="21"/>
      <c r="AH856" s="21"/>
    </row>
    <row r="857" spans="2:34" s="6" customFormat="1"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  <c r="AE857" s="21"/>
      <c r="AF857" s="21"/>
      <c r="AG857" s="21"/>
      <c r="AH857" s="21"/>
    </row>
    <row r="858" spans="2:34" s="6" customFormat="1"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  <c r="AE858" s="21"/>
      <c r="AF858" s="21"/>
      <c r="AG858" s="21"/>
      <c r="AH858" s="21"/>
    </row>
    <row r="859" spans="2:34" s="6" customFormat="1"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  <c r="AE859" s="21"/>
      <c r="AF859" s="21"/>
      <c r="AG859" s="21"/>
      <c r="AH859" s="21"/>
    </row>
    <row r="860" spans="2:34" s="6" customFormat="1"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  <c r="AE860" s="21"/>
      <c r="AF860" s="21"/>
      <c r="AG860" s="21"/>
      <c r="AH860" s="21"/>
    </row>
    <row r="861" spans="2:34" s="6" customFormat="1"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  <c r="AE861" s="21"/>
      <c r="AF861" s="21"/>
      <c r="AG861" s="21"/>
      <c r="AH861" s="21"/>
    </row>
    <row r="862" spans="2:34" s="6" customFormat="1"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  <c r="AE862" s="21"/>
      <c r="AF862" s="21"/>
      <c r="AG862" s="21"/>
      <c r="AH862" s="21"/>
    </row>
    <row r="863" spans="2:34" s="6" customFormat="1"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  <c r="AE863" s="21"/>
      <c r="AF863" s="21"/>
      <c r="AG863" s="21"/>
      <c r="AH863" s="21"/>
    </row>
    <row r="864" spans="2:34" s="6" customFormat="1"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  <c r="AE864" s="21"/>
      <c r="AF864" s="21"/>
      <c r="AG864" s="21"/>
      <c r="AH864" s="21"/>
    </row>
    <row r="865" spans="2:34" s="6" customFormat="1"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  <c r="AE865" s="21"/>
      <c r="AF865" s="21"/>
      <c r="AG865" s="21"/>
      <c r="AH865" s="21"/>
    </row>
    <row r="866" spans="2:34" s="6" customFormat="1"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  <c r="AE866" s="21"/>
      <c r="AF866" s="21"/>
      <c r="AG866" s="21"/>
      <c r="AH866" s="21"/>
    </row>
    <row r="867" spans="2:34" s="6" customFormat="1"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  <c r="AE867" s="21"/>
      <c r="AF867" s="21"/>
      <c r="AG867" s="21"/>
      <c r="AH867" s="21"/>
    </row>
    <row r="868" spans="2:34" s="6" customFormat="1"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  <c r="AE868" s="21"/>
      <c r="AF868" s="21"/>
      <c r="AG868" s="21"/>
      <c r="AH868" s="21"/>
    </row>
    <row r="869" spans="2:34" s="6" customFormat="1"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  <c r="AE869" s="21"/>
      <c r="AF869" s="21"/>
      <c r="AG869" s="21"/>
      <c r="AH869" s="21"/>
    </row>
    <row r="870" spans="2:34" s="6" customFormat="1"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  <c r="AE870" s="21"/>
      <c r="AF870" s="21"/>
      <c r="AG870" s="21"/>
      <c r="AH870" s="21"/>
    </row>
    <row r="871" spans="2:34" s="6" customFormat="1"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  <c r="AE871" s="21"/>
      <c r="AF871" s="21"/>
      <c r="AG871" s="21"/>
      <c r="AH871" s="21"/>
    </row>
    <row r="872" spans="2:34" s="6" customFormat="1"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  <c r="AE872" s="21"/>
      <c r="AF872" s="21"/>
      <c r="AG872" s="21"/>
      <c r="AH872" s="21"/>
    </row>
    <row r="873" spans="2:34" s="6" customFormat="1"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  <c r="AE873" s="21"/>
      <c r="AF873" s="21"/>
      <c r="AG873" s="21"/>
      <c r="AH873" s="21"/>
    </row>
    <row r="874" spans="2:34" s="6" customFormat="1"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  <c r="AE874" s="21"/>
      <c r="AF874" s="21"/>
      <c r="AG874" s="21"/>
      <c r="AH874" s="21"/>
    </row>
    <row r="875" spans="2:34" s="6" customFormat="1"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  <c r="AE875" s="21"/>
      <c r="AF875" s="21"/>
      <c r="AG875" s="21"/>
      <c r="AH875" s="21"/>
    </row>
    <row r="876" spans="2:34" s="6" customFormat="1"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  <c r="AE876" s="21"/>
      <c r="AF876" s="21"/>
      <c r="AG876" s="21"/>
      <c r="AH876" s="21"/>
    </row>
    <row r="877" spans="2:34" s="6" customFormat="1"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  <c r="AE877" s="21"/>
      <c r="AF877" s="21"/>
      <c r="AG877" s="21"/>
      <c r="AH877" s="21"/>
    </row>
    <row r="878" spans="2:34" s="6" customFormat="1"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  <c r="AE878" s="21"/>
      <c r="AF878" s="21"/>
      <c r="AG878" s="21"/>
      <c r="AH878" s="21"/>
    </row>
    <row r="879" spans="2:34" s="6" customFormat="1"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  <c r="AE879" s="21"/>
      <c r="AF879" s="21"/>
      <c r="AG879" s="21"/>
      <c r="AH879" s="21"/>
    </row>
    <row r="880" spans="2:34" s="6" customFormat="1"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  <c r="AE880" s="21"/>
      <c r="AF880" s="21"/>
      <c r="AG880" s="21"/>
      <c r="AH880" s="21"/>
    </row>
    <row r="881" spans="2:34" s="6" customFormat="1"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  <c r="AE881" s="21"/>
      <c r="AF881" s="21"/>
      <c r="AG881" s="21"/>
      <c r="AH881" s="21"/>
    </row>
    <row r="882" spans="2:34" s="6" customFormat="1"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  <c r="AE882" s="21"/>
      <c r="AF882" s="21"/>
      <c r="AG882" s="21"/>
      <c r="AH882" s="21"/>
    </row>
    <row r="883" spans="2:34" s="6" customFormat="1"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  <c r="AE883" s="21"/>
      <c r="AF883" s="21"/>
      <c r="AG883" s="21"/>
      <c r="AH883" s="21"/>
    </row>
    <row r="884" spans="2:34" s="6" customFormat="1"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  <c r="AE884" s="21"/>
      <c r="AF884" s="21"/>
      <c r="AG884" s="21"/>
      <c r="AH884" s="21"/>
    </row>
    <row r="885" spans="2:34" s="6" customFormat="1"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  <c r="AE885" s="21"/>
      <c r="AF885" s="21"/>
      <c r="AG885" s="21"/>
      <c r="AH885" s="21"/>
    </row>
    <row r="886" spans="2:34" s="6" customFormat="1"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  <c r="AE886" s="21"/>
      <c r="AF886" s="21"/>
      <c r="AG886" s="21"/>
      <c r="AH886" s="21"/>
    </row>
    <row r="887" spans="2:34" s="6" customFormat="1"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  <c r="AE887" s="21"/>
      <c r="AF887" s="21"/>
      <c r="AG887" s="21"/>
      <c r="AH887" s="21"/>
    </row>
    <row r="888" spans="2:34" s="6" customFormat="1"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  <c r="AE888" s="21"/>
      <c r="AF888" s="21"/>
      <c r="AG888" s="21"/>
      <c r="AH888" s="21"/>
    </row>
    <row r="889" spans="2:34" s="6" customFormat="1"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  <c r="AE889" s="21"/>
      <c r="AF889" s="21"/>
      <c r="AG889" s="21"/>
      <c r="AH889" s="21"/>
    </row>
    <row r="890" spans="2:34" s="6" customFormat="1"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  <c r="AE890" s="21"/>
      <c r="AF890" s="21"/>
      <c r="AG890" s="21"/>
      <c r="AH890" s="21"/>
    </row>
    <row r="891" spans="2:34" s="6" customFormat="1"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  <c r="AE891" s="21"/>
      <c r="AF891" s="21"/>
      <c r="AG891" s="21"/>
      <c r="AH891" s="21"/>
    </row>
    <row r="892" spans="2:34" s="6" customFormat="1"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  <c r="AE892" s="21"/>
      <c r="AF892" s="21"/>
      <c r="AG892" s="21"/>
      <c r="AH892" s="21"/>
    </row>
    <row r="893" spans="2:34" s="6" customFormat="1"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  <c r="AE893" s="21"/>
      <c r="AF893" s="21"/>
      <c r="AG893" s="21"/>
      <c r="AH893" s="21"/>
    </row>
    <row r="894" spans="2:34" s="6" customFormat="1"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  <c r="AE894" s="21"/>
      <c r="AF894" s="21"/>
      <c r="AG894" s="21"/>
      <c r="AH894" s="21"/>
    </row>
    <row r="895" spans="2:34" s="6" customFormat="1"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  <c r="AE895" s="21"/>
      <c r="AF895" s="21"/>
      <c r="AG895" s="21"/>
      <c r="AH895" s="21"/>
    </row>
    <row r="896" spans="2:34" s="6" customFormat="1"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  <c r="AE896" s="21"/>
      <c r="AF896" s="21"/>
      <c r="AG896" s="21"/>
      <c r="AH896" s="21"/>
    </row>
    <row r="897" spans="2:34" s="6" customFormat="1"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  <c r="AE897" s="21"/>
      <c r="AF897" s="21"/>
      <c r="AG897" s="21"/>
      <c r="AH897" s="21"/>
    </row>
    <row r="898" spans="2:34" s="6" customFormat="1"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  <c r="AE898" s="21"/>
      <c r="AF898" s="21"/>
      <c r="AG898" s="21"/>
      <c r="AH898" s="21"/>
    </row>
    <row r="899" spans="2:34" s="6" customFormat="1"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  <c r="AE899" s="21"/>
      <c r="AF899" s="21"/>
      <c r="AG899" s="21"/>
      <c r="AH899" s="21"/>
    </row>
    <row r="900" spans="2:34" s="6" customFormat="1"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  <c r="AE900" s="21"/>
      <c r="AF900" s="21"/>
      <c r="AG900" s="21"/>
      <c r="AH900" s="21"/>
    </row>
    <row r="901" spans="2:34" s="6" customFormat="1"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  <c r="AE901" s="21"/>
      <c r="AF901" s="21"/>
      <c r="AG901" s="21"/>
      <c r="AH901" s="21"/>
    </row>
    <row r="902" spans="2:34" s="6" customFormat="1"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  <c r="AE902" s="21"/>
      <c r="AF902" s="21"/>
      <c r="AG902" s="21"/>
      <c r="AH902" s="21"/>
    </row>
    <row r="903" spans="2:34" s="6" customFormat="1"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  <c r="AE903" s="21"/>
      <c r="AF903" s="21"/>
      <c r="AG903" s="21"/>
      <c r="AH903" s="21"/>
    </row>
    <row r="904" spans="2:34" s="6" customFormat="1"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  <c r="AE904" s="21"/>
      <c r="AF904" s="21"/>
      <c r="AG904" s="21"/>
      <c r="AH904" s="21"/>
    </row>
    <row r="905" spans="2:34" s="6" customFormat="1"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  <c r="AE905" s="21"/>
      <c r="AF905" s="21"/>
      <c r="AG905" s="21"/>
      <c r="AH905" s="21"/>
    </row>
    <row r="906" spans="2:34" s="6" customFormat="1"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  <c r="AE906" s="21"/>
      <c r="AF906" s="21"/>
      <c r="AG906" s="21"/>
      <c r="AH906" s="21"/>
    </row>
    <row r="907" spans="2:34" s="6" customFormat="1"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  <c r="AE907" s="21"/>
      <c r="AF907" s="21"/>
      <c r="AG907" s="21"/>
      <c r="AH907" s="21"/>
    </row>
    <row r="908" spans="2:34" s="6" customFormat="1"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  <c r="AE908" s="21"/>
      <c r="AF908" s="21"/>
      <c r="AG908" s="21"/>
      <c r="AH908" s="21"/>
    </row>
    <row r="909" spans="2:34" s="6" customFormat="1"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  <c r="AE909" s="21"/>
      <c r="AF909" s="21"/>
      <c r="AG909" s="21"/>
      <c r="AH909" s="21"/>
    </row>
    <row r="910" spans="2:34" s="6" customFormat="1"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  <c r="AE910" s="21"/>
      <c r="AF910" s="21"/>
      <c r="AG910" s="21"/>
      <c r="AH910" s="21"/>
    </row>
    <row r="911" spans="2:34" s="6" customFormat="1"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  <c r="AE911" s="21"/>
      <c r="AF911" s="21"/>
      <c r="AG911" s="21"/>
      <c r="AH911" s="21"/>
    </row>
    <row r="912" spans="2:34" s="6" customFormat="1"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  <c r="AE912" s="21"/>
      <c r="AF912" s="21"/>
      <c r="AG912" s="21"/>
      <c r="AH912" s="21"/>
    </row>
    <row r="913" spans="2:34" s="6" customFormat="1"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  <c r="AE913" s="21"/>
      <c r="AF913" s="21"/>
      <c r="AG913" s="21"/>
      <c r="AH913" s="21"/>
    </row>
    <row r="914" spans="2:34" s="6" customFormat="1"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  <c r="AE914" s="21"/>
      <c r="AF914" s="21"/>
      <c r="AG914" s="21"/>
      <c r="AH914" s="21"/>
    </row>
    <row r="915" spans="2:34" s="6" customFormat="1"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  <c r="AE915" s="21"/>
      <c r="AF915" s="21"/>
      <c r="AG915" s="21"/>
      <c r="AH915" s="21"/>
    </row>
    <row r="916" spans="2:34" s="6" customFormat="1"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  <c r="AE916" s="21"/>
      <c r="AF916" s="21"/>
      <c r="AG916" s="21"/>
      <c r="AH916" s="21"/>
    </row>
    <row r="917" spans="2:34" s="6" customFormat="1"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  <c r="AE917" s="21"/>
      <c r="AF917" s="21"/>
      <c r="AG917" s="21"/>
      <c r="AH917" s="21"/>
    </row>
    <row r="918" spans="2:34" s="6" customFormat="1"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  <c r="AE918" s="21"/>
      <c r="AF918" s="21"/>
      <c r="AG918" s="21"/>
      <c r="AH918" s="21"/>
    </row>
    <row r="919" spans="2:34" s="6" customFormat="1"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  <c r="AE919" s="21"/>
      <c r="AF919" s="21"/>
      <c r="AG919" s="21"/>
      <c r="AH919" s="21"/>
    </row>
    <row r="920" spans="2:34" s="6" customFormat="1"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  <c r="AE920" s="21"/>
      <c r="AF920" s="21"/>
      <c r="AG920" s="21"/>
      <c r="AH920" s="21"/>
    </row>
    <row r="921" spans="2:34" s="6" customFormat="1"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  <c r="AE921" s="21"/>
      <c r="AF921" s="21"/>
      <c r="AG921" s="21"/>
      <c r="AH921" s="21"/>
    </row>
    <row r="922" spans="2:34" s="6" customFormat="1"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  <c r="AE922" s="21"/>
      <c r="AF922" s="21"/>
      <c r="AG922" s="21"/>
      <c r="AH922" s="21"/>
    </row>
    <row r="923" spans="2:34" s="6" customFormat="1"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  <c r="AE923" s="21"/>
      <c r="AF923" s="21"/>
      <c r="AG923" s="21"/>
      <c r="AH923" s="21"/>
    </row>
    <row r="924" spans="2:34" s="6" customFormat="1"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  <c r="AE924" s="21"/>
      <c r="AF924" s="21"/>
      <c r="AG924" s="21"/>
      <c r="AH924" s="21"/>
    </row>
    <row r="925" spans="2:34" s="6" customFormat="1"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  <c r="AE925" s="21"/>
      <c r="AF925" s="21"/>
      <c r="AG925" s="21"/>
      <c r="AH925" s="21"/>
    </row>
    <row r="926" spans="2:34" s="6" customFormat="1"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  <c r="AE926" s="21"/>
      <c r="AF926" s="21"/>
      <c r="AG926" s="21"/>
      <c r="AH926" s="21"/>
    </row>
    <row r="927" spans="2:34" s="6" customFormat="1"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  <c r="AD927" s="21"/>
      <c r="AE927" s="21"/>
      <c r="AF927" s="21"/>
      <c r="AG927" s="21"/>
      <c r="AH927" s="21"/>
    </row>
    <row r="928" spans="2:34" s="6" customFormat="1"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  <c r="AE928" s="21"/>
      <c r="AF928" s="21"/>
      <c r="AG928" s="21"/>
      <c r="AH928" s="21"/>
    </row>
    <row r="929" spans="2:34" s="6" customFormat="1"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  <c r="AE929" s="21"/>
      <c r="AF929" s="21"/>
      <c r="AG929" s="21"/>
      <c r="AH929" s="21"/>
    </row>
    <row r="930" spans="2:34" s="6" customFormat="1"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  <c r="AE930" s="21"/>
      <c r="AF930" s="21"/>
      <c r="AG930" s="21"/>
      <c r="AH930" s="21"/>
    </row>
    <row r="931" spans="2:34" s="6" customFormat="1"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  <c r="AE931" s="21"/>
      <c r="AF931" s="21"/>
      <c r="AG931" s="21"/>
      <c r="AH931" s="21"/>
    </row>
    <row r="932" spans="2:34" s="6" customFormat="1"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  <c r="AE932" s="21"/>
      <c r="AF932" s="21"/>
      <c r="AG932" s="21"/>
      <c r="AH932" s="21"/>
    </row>
    <row r="933" spans="2:34" s="6" customFormat="1"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  <c r="AE933" s="21"/>
      <c r="AF933" s="21"/>
      <c r="AG933" s="21"/>
      <c r="AH933" s="21"/>
    </row>
    <row r="934" spans="2:34" s="6" customFormat="1"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  <c r="AE934" s="21"/>
      <c r="AF934" s="21"/>
      <c r="AG934" s="21"/>
      <c r="AH934" s="21"/>
    </row>
    <row r="935" spans="2:34" s="6" customFormat="1"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  <c r="AE935" s="21"/>
      <c r="AF935" s="21"/>
      <c r="AG935" s="21"/>
      <c r="AH935" s="21"/>
    </row>
    <row r="936" spans="2:34" s="6" customFormat="1"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  <c r="AE936" s="21"/>
      <c r="AF936" s="21"/>
      <c r="AG936" s="21"/>
      <c r="AH936" s="21"/>
    </row>
    <row r="937" spans="2:34" s="6" customFormat="1"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  <c r="AE937" s="21"/>
      <c r="AF937" s="21"/>
      <c r="AG937" s="21"/>
      <c r="AH937" s="21"/>
    </row>
    <row r="938" spans="2:34" s="6" customFormat="1"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  <c r="AE938" s="21"/>
      <c r="AF938" s="21"/>
      <c r="AG938" s="21"/>
      <c r="AH938" s="21"/>
    </row>
    <row r="939" spans="2:34" s="6" customFormat="1"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  <c r="AE939" s="21"/>
      <c r="AF939" s="21"/>
      <c r="AG939" s="21"/>
      <c r="AH939" s="21"/>
    </row>
    <row r="940" spans="2:34" s="6" customFormat="1"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  <c r="AE940" s="21"/>
      <c r="AF940" s="21"/>
      <c r="AG940" s="21"/>
      <c r="AH940" s="21"/>
    </row>
    <row r="941" spans="2:34" s="6" customFormat="1"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  <c r="AE941" s="21"/>
      <c r="AF941" s="21"/>
      <c r="AG941" s="21"/>
      <c r="AH941" s="21"/>
    </row>
    <row r="942" spans="2:34" s="6" customFormat="1"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  <c r="AE942" s="21"/>
      <c r="AF942" s="21"/>
      <c r="AG942" s="21"/>
      <c r="AH942" s="21"/>
    </row>
    <row r="943" spans="2:34" s="6" customFormat="1"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  <c r="AE943" s="21"/>
      <c r="AF943" s="21"/>
      <c r="AG943" s="21"/>
      <c r="AH943" s="21"/>
    </row>
    <row r="944" spans="2:34" s="6" customFormat="1"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  <c r="AE944" s="21"/>
      <c r="AF944" s="21"/>
      <c r="AG944" s="21"/>
      <c r="AH944" s="21"/>
    </row>
    <row r="945" spans="2:34" s="6" customFormat="1"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  <c r="AE945" s="21"/>
      <c r="AF945" s="21"/>
      <c r="AG945" s="21"/>
      <c r="AH945" s="21"/>
    </row>
    <row r="946" spans="2:34" s="6" customFormat="1"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  <c r="AE946" s="21"/>
      <c r="AF946" s="21"/>
      <c r="AG946" s="21"/>
      <c r="AH946" s="21"/>
    </row>
    <row r="947" spans="2:34" s="6" customFormat="1"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  <c r="AE947" s="21"/>
      <c r="AF947" s="21"/>
      <c r="AG947" s="21"/>
      <c r="AH947" s="21"/>
    </row>
    <row r="948" spans="2:34" s="6" customFormat="1"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  <c r="AE948" s="21"/>
      <c r="AF948" s="21"/>
      <c r="AG948" s="21"/>
      <c r="AH948" s="21"/>
    </row>
    <row r="949" spans="2:34" s="6" customFormat="1"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  <c r="AE949" s="21"/>
      <c r="AF949" s="21"/>
      <c r="AG949" s="21"/>
      <c r="AH949" s="21"/>
    </row>
    <row r="950" spans="2:34" s="6" customFormat="1"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  <c r="AE950" s="21"/>
      <c r="AF950" s="21"/>
      <c r="AG950" s="21"/>
      <c r="AH950" s="21"/>
    </row>
    <row r="951" spans="2:34" s="6" customFormat="1"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  <c r="AE951" s="21"/>
      <c r="AF951" s="21"/>
      <c r="AG951" s="21"/>
      <c r="AH951" s="21"/>
    </row>
    <row r="952" spans="2:34" s="6" customFormat="1"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  <c r="AE952" s="21"/>
      <c r="AF952" s="21"/>
      <c r="AG952" s="21"/>
      <c r="AH952" s="21"/>
    </row>
    <row r="953" spans="2:34" s="6" customFormat="1"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  <c r="AE953" s="21"/>
      <c r="AF953" s="21"/>
      <c r="AG953" s="21"/>
      <c r="AH953" s="21"/>
    </row>
    <row r="954" spans="2:34" s="6" customFormat="1"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  <c r="AE954" s="21"/>
      <c r="AF954" s="21"/>
      <c r="AG954" s="21"/>
      <c r="AH954" s="21"/>
    </row>
    <row r="955" spans="2:34" s="6" customFormat="1"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  <c r="AD955" s="21"/>
      <c r="AE955" s="21"/>
      <c r="AF955" s="21"/>
      <c r="AG955" s="21"/>
      <c r="AH955" s="21"/>
    </row>
    <row r="956" spans="2:34" s="6" customFormat="1"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  <c r="AD956" s="21"/>
      <c r="AE956" s="21"/>
      <c r="AF956" s="21"/>
      <c r="AG956" s="21"/>
      <c r="AH956" s="21"/>
    </row>
    <row r="957" spans="2:34" s="6" customFormat="1"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  <c r="AD957" s="21"/>
      <c r="AE957" s="21"/>
      <c r="AF957" s="21"/>
      <c r="AG957" s="21"/>
      <c r="AH957" s="21"/>
    </row>
    <row r="958" spans="2:34" s="6" customFormat="1"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  <c r="AE958" s="21"/>
      <c r="AF958" s="21"/>
      <c r="AG958" s="21"/>
      <c r="AH958" s="21"/>
    </row>
    <row r="959" spans="2:34" s="6" customFormat="1"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  <c r="AD959" s="21"/>
      <c r="AE959" s="21"/>
      <c r="AF959" s="21"/>
      <c r="AG959" s="21"/>
      <c r="AH959" s="21"/>
    </row>
    <row r="960" spans="2:34" s="6" customFormat="1"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  <c r="AD960" s="21"/>
      <c r="AE960" s="21"/>
      <c r="AF960" s="21"/>
      <c r="AG960" s="21"/>
      <c r="AH960" s="21"/>
    </row>
    <row r="961" spans="2:34" s="6" customFormat="1"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  <c r="AE961" s="21"/>
      <c r="AF961" s="21"/>
      <c r="AG961" s="21"/>
      <c r="AH961" s="21"/>
    </row>
    <row r="962" spans="2:34" s="6" customFormat="1"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  <c r="AE962" s="21"/>
      <c r="AF962" s="21"/>
      <c r="AG962" s="21"/>
      <c r="AH962" s="21"/>
    </row>
    <row r="963" spans="2:34" s="6" customFormat="1"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  <c r="AB963" s="21"/>
      <c r="AC963" s="21"/>
      <c r="AD963" s="21"/>
      <c r="AE963" s="21"/>
      <c r="AF963" s="21"/>
      <c r="AG963" s="21"/>
      <c r="AH963" s="21"/>
    </row>
    <row r="964" spans="2:34" s="6" customFormat="1"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  <c r="AD964" s="21"/>
      <c r="AE964" s="21"/>
      <c r="AF964" s="21"/>
      <c r="AG964" s="21"/>
      <c r="AH964" s="21"/>
    </row>
    <row r="965" spans="2:34" s="6" customFormat="1"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  <c r="AD965" s="21"/>
      <c r="AE965" s="21"/>
      <c r="AF965" s="21"/>
      <c r="AG965" s="21"/>
      <c r="AH965" s="21"/>
    </row>
    <row r="966" spans="2:34" s="6" customFormat="1"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  <c r="AD966" s="21"/>
      <c r="AE966" s="21"/>
      <c r="AF966" s="21"/>
      <c r="AG966" s="21"/>
      <c r="AH966" s="21"/>
    </row>
    <row r="967" spans="2:34" s="6" customFormat="1"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  <c r="AB967" s="21"/>
      <c r="AC967" s="21"/>
      <c r="AD967" s="21"/>
      <c r="AE967" s="21"/>
      <c r="AF967" s="21"/>
      <c r="AG967" s="21"/>
      <c r="AH967" s="21"/>
    </row>
    <row r="968" spans="2:34" s="6" customFormat="1"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  <c r="AB968" s="21"/>
      <c r="AC968" s="21"/>
      <c r="AD968" s="21"/>
      <c r="AE968" s="21"/>
      <c r="AF968" s="21"/>
      <c r="AG968" s="21"/>
      <c r="AH968" s="21"/>
    </row>
    <row r="969" spans="2:34" s="6" customFormat="1"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  <c r="AB969" s="21"/>
      <c r="AC969" s="21"/>
      <c r="AD969" s="21"/>
      <c r="AE969" s="21"/>
      <c r="AF969" s="21"/>
      <c r="AG969" s="21"/>
      <c r="AH969" s="21"/>
    </row>
    <row r="970" spans="2:34" s="6" customFormat="1"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  <c r="AB970" s="21"/>
      <c r="AC970" s="21"/>
      <c r="AD970" s="21"/>
      <c r="AE970" s="21"/>
      <c r="AF970" s="21"/>
      <c r="AG970" s="21"/>
      <c r="AH970" s="21"/>
    </row>
    <row r="971" spans="2:34" s="6" customFormat="1"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  <c r="AB971" s="21"/>
      <c r="AC971" s="21"/>
      <c r="AD971" s="21"/>
      <c r="AE971" s="21"/>
      <c r="AF971" s="21"/>
      <c r="AG971" s="21"/>
      <c r="AH971" s="21"/>
    </row>
    <row r="972" spans="2:34" s="6" customFormat="1"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  <c r="AB972" s="21"/>
      <c r="AC972" s="21"/>
      <c r="AD972" s="21"/>
      <c r="AE972" s="21"/>
      <c r="AF972" s="21"/>
      <c r="AG972" s="21"/>
      <c r="AH972" s="21"/>
    </row>
    <row r="973" spans="2:34" s="6" customFormat="1"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1"/>
      <c r="AB973" s="21"/>
      <c r="AC973" s="21"/>
      <c r="AD973" s="21"/>
      <c r="AE973" s="21"/>
      <c r="AF973" s="21"/>
      <c r="AG973" s="21"/>
      <c r="AH973" s="21"/>
    </row>
    <row r="974" spans="2:34" s="6" customFormat="1"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1"/>
      <c r="AB974" s="21"/>
      <c r="AC974" s="21"/>
      <c r="AD974" s="21"/>
      <c r="AE974" s="21"/>
      <c r="AF974" s="21"/>
      <c r="AG974" s="21"/>
      <c r="AH974" s="21"/>
    </row>
    <row r="975" spans="2:34" s="6" customFormat="1"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1"/>
      <c r="AB975" s="21"/>
      <c r="AC975" s="21"/>
      <c r="AD975" s="21"/>
      <c r="AE975" s="21"/>
      <c r="AF975" s="21"/>
      <c r="AG975" s="21"/>
      <c r="AH975" s="21"/>
    </row>
    <row r="976" spans="2:34" s="6" customFormat="1"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1"/>
      <c r="AB976" s="21"/>
      <c r="AC976" s="21"/>
      <c r="AD976" s="21"/>
      <c r="AE976" s="21"/>
      <c r="AF976" s="21"/>
      <c r="AG976" s="21"/>
      <c r="AH976" s="21"/>
    </row>
    <row r="977" spans="2:34" s="6" customFormat="1"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  <c r="AA977" s="21"/>
      <c r="AB977" s="21"/>
      <c r="AC977" s="21"/>
      <c r="AD977" s="21"/>
      <c r="AE977" s="21"/>
      <c r="AF977" s="21"/>
      <c r="AG977" s="21"/>
      <c r="AH977" s="21"/>
    </row>
    <row r="978" spans="2:34" s="6" customFormat="1"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1"/>
      <c r="AB978" s="21"/>
      <c r="AC978" s="21"/>
      <c r="AD978" s="21"/>
      <c r="AE978" s="21"/>
      <c r="AF978" s="21"/>
      <c r="AG978" s="21"/>
      <c r="AH978" s="21"/>
    </row>
    <row r="979" spans="2:34" s="6" customFormat="1"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  <c r="AA979" s="21"/>
      <c r="AB979" s="21"/>
      <c r="AC979" s="21"/>
      <c r="AD979" s="21"/>
      <c r="AE979" s="21"/>
      <c r="AF979" s="21"/>
      <c r="AG979" s="21"/>
      <c r="AH979" s="21"/>
    </row>
    <row r="980" spans="2:34" s="6" customFormat="1"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  <c r="AA980" s="21"/>
      <c r="AB980" s="21"/>
      <c r="AC980" s="21"/>
      <c r="AD980" s="21"/>
      <c r="AE980" s="21"/>
      <c r="AF980" s="21"/>
      <c r="AG980" s="21"/>
      <c r="AH980" s="21"/>
    </row>
    <row r="981" spans="2:34" s="6" customFormat="1"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  <c r="AA981" s="21"/>
      <c r="AB981" s="21"/>
      <c r="AC981" s="21"/>
      <c r="AD981" s="21"/>
      <c r="AE981" s="21"/>
      <c r="AF981" s="21"/>
      <c r="AG981" s="21"/>
      <c r="AH981" s="21"/>
    </row>
    <row r="982" spans="2:34" s="6" customFormat="1"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  <c r="AA982" s="21"/>
      <c r="AB982" s="21"/>
      <c r="AC982" s="21"/>
      <c r="AD982" s="21"/>
      <c r="AE982" s="21"/>
      <c r="AF982" s="21"/>
      <c r="AG982" s="21"/>
      <c r="AH982" s="21"/>
    </row>
    <row r="983" spans="2:34" s="6" customFormat="1"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  <c r="AA983" s="21"/>
      <c r="AB983" s="21"/>
      <c r="AC983" s="21"/>
      <c r="AD983" s="21"/>
      <c r="AE983" s="21"/>
      <c r="AF983" s="21"/>
      <c r="AG983" s="21"/>
      <c r="AH983" s="21"/>
    </row>
    <row r="984" spans="2:34" s="6" customFormat="1"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  <c r="AA984" s="21"/>
      <c r="AB984" s="21"/>
      <c r="AC984" s="21"/>
      <c r="AD984" s="21"/>
      <c r="AE984" s="21"/>
      <c r="AF984" s="21"/>
      <c r="AG984" s="21"/>
      <c r="AH984" s="21"/>
    </row>
    <row r="985" spans="2:34" s="6" customFormat="1"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  <c r="AA985" s="21"/>
      <c r="AB985" s="21"/>
      <c r="AC985" s="21"/>
      <c r="AD985" s="21"/>
      <c r="AE985" s="21"/>
      <c r="AF985" s="21"/>
      <c r="AG985" s="21"/>
      <c r="AH985" s="21"/>
    </row>
    <row r="986" spans="2:34" s="6" customFormat="1"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  <c r="AA986" s="21"/>
      <c r="AB986" s="21"/>
      <c r="AC986" s="21"/>
      <c r="AD986" s="21"/>
      <c r="AE986" s="21"/>
      <c r="AF986" s="21"/>
      <c r="AG986" s="21"/>
      <c r="AH986" s="21"/>
    </row>
    <row r="987" spans="2:34" s="6" customFormat="1"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  <c r="AA987" s="21"/>
      <c r="AB987" s="21"/>
      <c r="AC987" s="21"/>
      <c r="AD987" s="21"/>
      <c r="AE987" s="21"/>
      <c r="AF987" s="21"/>
      <c r="AG987" s="21"/>
      <c r="AH987" s="21"/>
    </row>
    <row r="988" spans="2:34" s="6" customFormat="1"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  <c r="AA988" s="21"/>
      <c r="AB988" s="21"/>
      <c r="AC988" s="21"/>
      <c r="AD988" s="21"/>
      <c r="AE988" s="21"/>
      <c r="AF988" s="21"/>
      <c r="AG988" s="21"/>
      <c r="AH988" s="21"/>
    </row>
    <row r="989" spans="2:34" s="6" customFormat="1"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  <c r="AA989" s="21"/>
      <c r="AB989" s="21"/>
      <c r="AC989" s="21"/>
      <c r="AD989" s="21"/>
      <c r="AE989" s="21"/>
      <c r="AF989" s="21"/>
      <c r="AG989" s="21"/>
      <c r="AH989" s="21"/>
    </row>
    <row r="990" spans="2:34" s="6" customFormat="1"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  <c r="AA990" s="21"/>
      <c r="AB990" s="21"/>
      <c r="AC990" s="21"/>
      <c r="AD990" s="21"/>
      <c r="AE990" s="21"/>
      <c r="AF990" s="21"/>
      <c r="AG990" s="21"/>
      <c r="AH990" s="21"/>
    </row>
    <row r="991" spans="2:34" s="6" customFormat="1"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  <c r="AA991" s="21"/>
      <c r="AB991" s="21"/>
      <c r="AC991" s="21"/>
      <c r="AD991" s="21"/>
      <c r="AE991" s="21"/>
      <c r="AF991" s="21"/>
      <c r="AG991" s="21"/>
      <c r="AH991" s="21"/>
    </row>
    <row r="992" spans="2:34" s="6" customFormat="1"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  <c r="AA992" s="21"/>
      <c r="AB992" s="21"/>
      <c r="AC992" s="21"/>
      <c r="AD992" s="21"/>
      <c r="AE992" s="21"/>
      <c r="AF992" s="21"/>
      <c r="AG992" s="21"/>
      <c r="AH992" s="21"/>
    </row>
    <row r="993" spans="2:34" s="6" customFormat="1"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  <c r="AA993" s="21"/>
      <c r="AB993" s="21"/>
      <c r="AC993" s="21"/>
      <c r="AD993" s="21"/>
      <c r="AE993" s="21"/>
      <c r="AF993" s="21"/>
      <c r="AG993" s="21"/>
      <c r="AH993" s="21"/>
    </row>
    <row r="994" spans="2:34" s="6" customFormat="1"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  <c r="AA994" s="21"/>
      <c r="AB994" s="21"/>
      <c r="AC994" s="21"/>
      <c r="AD994" s="21"/>
      <c r="AE994" s="21"/>
      <c r="AF994" s="21"/>
      <c r="AG994" s="21"/>
      <c r="AH994" s="21"/>
    </row>
    <row r="995" spans="2:34" s="6" customFormat="1"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  <c r="AA995" s="21"/>
      <c r="AB995" s="21"/>
      <c r="AC995" s="21"/>
      <c r="AD995" s="21"/>
      <c r="AE995" s="21"/>
      <c r="AF995" s="21"/>
      <c r="AG995" s="21"/>
      <c r="AH995" s="21"/>
    </row>
    <row r="996" spans="2:34" s="6" customFormat="1"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  <c r="AA996" s="21"/>
      <c r="AB996" s="21"/>
      <c r="AC996" s="21"/>
      <c r="AD996" s="21"/>
      <c r="AE996" s="21"/>
      <c r="AF996" s="21"/>
      <c r="AG996" s="21"/>
      <c r="AH996" s="21"/>
    </row>
    <row r="997" spans="2:34" s="6" customFormat="1"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  <c r="AA997" s="21"/>
      <c r="AB997" s="21"/>
      <c r="AC997" s="21"/>
      <c r="AD997" s="21"/>
      <c r="AE997" s="21"/>
      <c r="AF997" s="21"/>
      <c r="AG997" s="21"/>
      <c r="AH997" s="21"/>
    </row>
    <row r="998" spans="2:34" s="6" customFormat="1"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  <c r="AA998" s="21"/>
      <c r="AB998" s="21"/>
      <c r="AC998" s="21"/>
      <c r="AD998" s="21"/>
      <c r="AE998" s="21"/>
      <c r="AF998" s="21"/>
      <c r="AG998" s="21"/>
      <c r="AH998" s="21"/>
    </row>
    <row r="999" spans="2:34" s="6" customFormat="1"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  <c r="AA999" s="21"/>
      <c r="AB999" s="21"/>
      <c r="AC999" s="21"/>
      <c r="AD999" s="21"/>
      <c r="AE999" s="21"/>
      <c r="AF999" s="21"/>
      <c r="AG999" s="21"/>
      <c r="AH999" s="21"/>
    </row>
    <row r="1000" spans="2:34" s="6" customFormat="1"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  <c r="AA1000" s="21"/>
      <c r="AB1000" s="21"/>
      <c r="AC1000" s="21"/>
      <c r="AD1000" s="21"/>
      <c r="AE1000" s="21"/>
      <c r="AF1000" s="21"/>
      <c r="AG1000" s="21"/>
      <c r="AH1000" s="21"/>
    </row>
    <row r="1001" spans="2:34" s="6" customFormat="1">
      <c r="B1001" s="21"/>
      <c r="C1001" s="21"/>
      <c r="D1001" s="21"/>
      <c r="E1001" s="21"/>
      <c r="F1001" s="21"/>
      <c r="G1001" s="21"/>
      <c r="H1001" s="21"/>
      <c r="I1001" s="21"/>
      <c r="J1001" s="21"/>
      <c r="K1001" s="21"/>
      <c r="L1001" s="21"/>
      <c r="M1001" s="21"/>
      <c r="N1001" s="21"/>
      <c r="O1001" s="21"/>
      <c r="P1001" s="21"/>
      <c r="Q1001" s="21"/>
      <c r="R1001" s="21"/>
      <c r="S1001" s="21"/>
      <c r="T1001" s="21"/>
      <c r="U1001" s="21"/>
      <c r="V1001" s="21"/>
      <c r="W1001" s="21"/>
      <c r="X1001" s="21"/>
      <c r="Y1001" s="21"/>
      <c r="Z1001" s="21"/>
      <c r="AA1001" s="21"/>
      <c r="AB1001" s="21"/>
      <c r="AC1001" s="21"/>
      <c r="AD1001" s="21"/>
      <c r="AE1001" s="21"/>
      <c r="AF1001" s="21"/>
      <c r="AG1001" s="21"/>
      <c r="AH1001" s="21"/>
    </row>
    <row r="1002" spans="2:34" s="6" customFormat="1">
      <c r="B1002" s="21"/>
      <c r="C1002" s="21"/>
      <c r="D1002" s="21"/>
      <c r="E1002" s="21"/>
      <c r="F1002" s="21"/>
      <c r="G1002" s="21"/>
      <c r="H1002" s="21"/>
      <c r="I1002" s="21"/>
      <c r="J1002" s="21"/>
      <c r="K1002" s="21"/>
      <c r="L1002" s="21"/>
      <c r="M1002" s="21"/>
      <c r="N1002" s="21"/>
      <c r="O1002" s="21"/>
      <c r="P1002" s="21"/>
      <c r="Q1002" s="21"/>
      <c r="R1002" s="21"/>
      <c r="S1002" s="21"/>
      <c r="T1002" s="21"/>
      <c r="U1002" s="21"/>
      <c r="V1002" s="21"/>
      <c r="W1002" s="21"/>
      <c r="X1002" s="21"/>
      <c r="Y1002" s="21"/>
      <c r="Z1002" s="21"/>
      <c r="AA1002" s="21"/>
      <c r="AB1002" s="21"/>
      <c r="AC1002" s="21"/>
      <c r="AD1002" s="21"/>
      <c r="AE1002" s="21"/>
      <c r="AF1002" s="21"/>
      <c r="AG1002" s="21"/>
      <c r="AH1002" s="21"/>
    </row>
    <row r="1003" spans="2:34" s="6" customFormat="1">
      <c r="B1003" s="21"/>
      <c r="C1003" s="21"/>
      <c r="D1003" s="21"/>
      <c r="E1003" s="21"/>
      <c r="F1003" s="21"/>
      <c r="G1003" s="21"/>
      <c r="H1003" s="21"/>
      <c r="I1003" s="21"/>
      <c r="J1003" s="21"/>
      <c r="K1003" s="21"/>
      <c r="L1003" s="21"/>
      <c r="M1003" s="21"/>
      <c r="N1003" s="21"/>
      <c r="O1003" s="21"/>
      <c r="P1003" s="21"/>
      <c r="Q1003" s="21"/>
      <c r="R1003" s="21"/>
      <c r="S1003" s="21"/>
      <c r="T1003" s="21"/>
      <c r="U1003" s="21"/>
      <c r="V1003" s="21"/>
      <c r="W1003" s="21"/>
      <c r="X1003" s="21"/>
      <c r="Y1003" s="21"/>
      <c r="Z1003" s="21"/>
      <c r="AA1003" s="21"/>
      <c r="AB1003" s="21"/>
      <c r="AC1003" s="21"/>
      <c r="AD1003" s="21"/>
      <c r="AE1003" s="21"/>
      <c r="AF1003" s="21"/>
      <c r="AG1003" s="21"/>
      <c r="AH1003" s="21"/>
    </row>
    <row r="1004" spans="2:34" s="6" customFormat="1">
      <c r="B1004" s="21"/>
      <c r="C1004" s="21"/>
      <c r="D1004" s="21"/>
      <c r="E1004" s="21"/>
      <c r="F1004" s="21"/>
      <c r="G1004" s="21"/>
      <c r="H1004" s="21"/>
      <c r="I1004" s="21"/>
      <c r="J1004" s="21"/>
      <c r="K1004" s="21"/>
      <c r="L1004" s="21"/>
      <c r="M1004" s="21"/>
      <c r="N1004" s="21"/>
      <c r="O1004" s="21"/>
      <c r="P1004" s="21"/>
      <c r="Q1004" s="21"/>
      <c r="R1004" s="21"/>
      <c r="S1004" s="21"/>
      <c r="T1004" s="21"/>
      <c r="U1004" s="21"/>
      <c r="V1004" s="21"/>
      <c r="W1004" s="21"/>
      <c r="X1004" s="21"/>
      <c r="Y1004" s="21"/>
      <c r="Z1004" s="21"/>
      <c r="AA1004" s="21"/>
      <c r="AB1004" s="21"/>
      <c r="AC1004" s="21"/>
      <c r="AD1004" s="21"/>
      <c r="AE1004" s="21"/>
      <c r="AF1004" s="21"/>
      <c r="AG1004" s="21"/>
      <c r="AH1004" s="21"/>
    </row>
    <row r="1005" spans="2:34" s="6" customFormat="1">
      <c r="B1005" s="21"/>
      <c r="C1005" s="21"/>
      <c r="D1005" s="21"/>
      <c r="E1005" s="21"/>
      <c r="F1005" s="21"/>
      <c r="G1005" s="21"/>
      <c r="H1005" s="21"/>
      <c r="I1005" s="21"/>
      <c r="J1005" s="21"/>
      <c r="K1005" s="21"/>
      <c r="L1005" s="21"/>
      <c r="M1005" s="21"/>
      <c r="N1005" s="21"/>
      <c r="O1005" s="21"/>
      <c r="P1005" s="21"/>
      <c r="Q1005" s="21"/>
      <c r="R1005" s="21"/>
      <c r="S1005" s="21"/>
      <c r="T1005" s="21"/>
      <c r="U1005" s="21"/>
      <c r="V1005" s="21"/>
      <c r="W1005" s="21"/>
      <c r="X1005" s="21"/>
      <c r="Y1005" s="21"/>
      <c r="Z1005" s="21"/>
      <c r="AA1005" s="21"/>
      <c r="AB1005" s="21"/>
      <c r="AC1005" s="21"/>
      <c r="AD1005" s="21"/>
      <c r="AE1005" s="21"/>
      <c r="AF1005" s="21"/>
      <c r="AG1005" s="21"/>
      <c r="AH1005" s="21"/>
    </row>
    <row r="1006" spans="2:34" s="6" customFormat="1">
      <c r="B1006" s="21"/>
      <c r="C1006" s="21"/>
      <c r="D1006" s="21"/>
      <c r="E1006" s="21"/>
      <c r="F1006" s="21"/>
      <c r="G1006" s="21"/>
      <c r="H1006" s="21"/>
      <c r="I1006" s="21"/>
      <c r="J1006" s="21"/>
      <c r="K1006" s="21"/>
      <c r="L1006" s="21"/>
      <c r="M1006" s="21"/>
      <c r="N1006" s="21"/>
      <c r="O1006" s="21"/>
      <c r="P1006" s="21"/>
      <c r="Q1006" s="21"/>
      <c r="R1006" s="21"/>
      <c r="S1006" s="21"/>
      <c r="T1006" s="21"/>
      <c r="U1006" s="21"/>
      <c r="V1006" s="21"/>
      <c r="W1006" s="21"/>
      <c r="X1006" s="21"/>
      <c r="Y1006" s="21"/>
      <c r="Z1006" s="21"/>
      <c r="AA1006" s="21"/>
      <c r="AB1006" s="21"/>
      <c r="AC1006" s="21"/>
      <c r="AD1006" s="21"/>
      <c r="AE1006" s="21"/>
      <c r="AF1006" s="21"/>
      <c r="AG1006" s="21"/>
      <c r="AH1006" s="21"/>
    </row>
    <row r="1007" spans="2:34" s="6" customFormat="1">
      <c r="B1007" s="21"/>
      <c r="C1007" s="21"/>
      <c r="D1007" s="21"/>
      <c r="E1007" s="21"/>
      <c r="F1007" s="21"/>
      <c r="G1007" s="21"/>
      <c r="H1007" s="21"/>
      <c r="I1007" s="21"/>
      <c r="J1007" s="21"/>
      <c r="K1007" s="21"/>
      <c r="L1007" s="21"/>
      <c r="M1007" s="21"/>
      <c r="N1007" s="21"/>
      <c r="O1007" s="21"/>
      <c r="P1007" s="21"/>
      <c r="Q1007" s="21"/>
      <c r="R1007" s="21"/>
      <c r="S1007" s="21"/>
      <c r="T1007" s="21"/>
      <c r="U1007" s="21"/>
      <c r="V1007" s="21"/>
      <c r="W1007" s="21"/>
      <c r="X1007" s="21"/>
      <c r="Y1007" s="21"/>
      <c r="Z1007" s="21"/>
      <c r="AA1007" s="21"/>
      <c r="AB1007" s="21"/>
      <c r="AC1007" s="21"/>
      <c r="AD1007" s="21"/>
      <c r="AE1007" s="21"/>
      <c r="AF1007" s="21"/>
      <c r="AG1007" s="21"/>
      <c r="AH1007" s="21"/>
    </row>
    <row r="1008" spans="2:34" s="6" customFormat="1">
      <c r="B1008" s="21"/>
      <c r="C1008" s="21"/>
      <c r="D1008" s="21"/>
      <c r="E1008" s="21"/>
      <c r="F1008" s="21"/>
      <c r="G1008" s="21"/>
      <c r="H1008" s="21"/>
      <c r="I1008" s="21"/>
      <c r="J1008" s="21"/>
      <c r="K1008" s="21"/>
      <c r="L1008" s="21"/>
      <c r="M1008" s="21"/>
      <c r="N1008" s="21"/>
      <c r="O1008" s="21"/>
      <c r="P1008" s="21"/>
      <c r="Q1008" s="21"/>
      <c r="R1008" s="21"/>
      <c r="S1008" s="21"/>
      <c r="T1008" s="21"/>
      <c r="U1008" s="21"/>
      <c r="V1008" s="21"/>
      <c r="W1008" s="21"/>
      <c r="X1008" s="21"/>
      <c r="Y1008" s="21"/>
      <c r="Z1008" s="21"/>
      <c r="AA1008" s="21"/>
      <c r="AB1008" s="21"/>
      <c r="AC1008" s="21"/>
      <c r="AD1008" s="21"/>
      <c r="AE1008" s="21"/>
      <c r="AF1008" s="21"/>
      <c r="AG1008" s="21"/>
      <c r="AH1008" s="21"/>
    </row>
    <row r="1009" spans="2:34" s="6" customFormat="1">
      <c r="B1009" s="21"/>
      <c r="C1009" s="21"/>
      <c r="D1009" s="21"/>
      <c r="E1009" s="21"/>
      <c r="F1009" s="21"/>
      <c r="G1009" s="21"/>
      <c r="H1009" s="21"/>
      <c r="I1009" s="21"/>
      <c r="J1009" s="21"/>
      <c r="K1009" s="21"/>
      <c r="L1009" s="21"/>
      <c r="M1009" s="21"/>
      <c r="N1009" s="21"/>
      <c r="O1009" s="21"/>
      <c r="P1009" s="21"/>
      <c r="Q1009" s="21"/>
      <c r="R1009" s="21"/>
      <c r="S1009" s="21"/>
      <c r="T1009" s="21"/>
      <c r="U1009" s="21"/>
      <c r="V1009" s="21"/>
      <c r="W1009" s="21"/>
      <c r="X1009" s="21"/>
      <c r="Y1009" s="21"/>
      <c r="Z1009" s="21"/>
      <c r="AA1009" s="21"/>
      <c r="AB1009" s="21"/>
      <c r="AC1009" s="21"/>
      <c r="AD1009" s="21"/>
      <c r="AE1009" s="21"/>
      <c r="AF1009" s="21"/>
      <c r="AG1009" s="21"/>
      <c r="AH1009" s="21"/>
    </row>
    <row r="1010" spans="2:34" s="6" customFormat="1">
      <c r="B1010" s="21"/>
      <c r="C1010" s="21"/>
      <c r="D1010" s="21"/>
      <c r="E1010" s="21"/>
      <c r="F1010" s="21"/>
      <c r="G1010" s="21"/>
      <c r="H1010" s="21"/>
      <c r="I1010" s="21"/>
      <c r="J1010" s="21"/>
      <c r="K1010" s="21"/>
      <c r="L1010" s="21"/>
      <c r="M1010" s="21"/>
      <c r="N1010" s="21"/>
      <c r="O1010" s="21"/>
      <c r="P1010" s="21"/>
      <c r="Q1010" s="21"/>
      <c r="R1010" s="21"/>
      <c r="S1010" s="21"/>
      <c r="T1010" s="21"/>
      <c r="U1010" s="21"/>
      <c r="V1010" s="21"/>
      <c r="W1010" s="21"/>
      <c r="X1010" s="21"/>
      <c r="Y1010" s="21"/>
      <c r="Z1010" s="21"/>
      <c r="AA1010" s="21"/>
      <c r="AB1010" s="21"/>
      <c r="AC1010" s="21"/>
      <c r="AD1010" s="21"/>
      <c r="AE1010" s="21"/>
      <c r="AF1010" s="21"/>
      <c r="AG1010" s="21"/>
      <c r="AH1010" s="21"/>
    </row>
    <row r="1011" spans="2:34" s="6" customFormat="1">
      <c r="B1011" s="21"/>
      <c r="C1011" s="21"/>
      <c r="D1011" s="21"/>
      <c r="E1011" s="21"/>
      <c r="F1011" s="21"/>
      <c r="G1011" s="21"/>
      <c r="H1011" s="21"/>
      <c r="I1011" s="21"/>
      <c r="J1011" s="21"/>
      <c r="K1011" s="21"/>
      <c r="L1011" s="21"/>
      <c r="M1011" s="21"/>
      <c r="N1011" s="21"/>
      <c r="O1011" s="21"/>
      <c r="P1011" s="21"/>
      <c r="Q1011" s="21"/>
      <c r="R1011" s="21"/>
      <c r="S1011" s="21"/>
      <c r="T1011" s="21"/>
      <c r="U1011" s="21"/>
      <c r="V1011" s="21"/>
      <c r="W1011" s="21"/>
      <c r="X1011" s="21"/>
      <c r="Y1011" s="21"/>
      <c r="Z1011" s="21"/>
      <c r="AA1011" s="21"/>
      <c r="AB1011" s="21"/>
      <c r="AC1011" s="21"/>
      <c r="AD1011" s="21"/>
      <c r="AE1011" s="21"/>
      <c r="AF1011" s="21"/>
      <c r="AG1011" s="21"/>
      <c r="AH1011" s="21"/>
    </row>
    <row r="1012" spans="2:34" s="6" customFormat="1">
      <c r="B1012" s="21"/>
      <c r="C1012" s="21"/>
      <c r="D1012" s="21"/>
      <c r="E1012" s="21"/>
      <c r="F1012" s="21"/>
      <c r="G1012" s="21"/>
      <c r="H1012" s="21"/>
      <c r="I1012" s="21"/>
      <c r="J1012" s="21"/>
      <c r="K1012" s="21"/>
      <c r="L1012" s="21"/>
      <c r="M1012" s="21"/>
      <c r="N1012" s="21"/>
      <c r="O1012" s="21"/>
      <c r="P1012" s="21"/>
      <c r="Q1012" s="21"/>
      <c r="R1012" s="21"/>
      <c r="S1012" s="21"/>
      <c r="T1012" s="21"/>
      <c r="U1012" s="21"/>
      <c r="V1012" s="21"/>
      <c r="W1012" s="21"/>
      <c r="X1012" s="21"/>
      <c r="Y1012" s="21"/>
      <c r="Z1012" s="21"/>
      <c r="AA1012" s="21"/>
      <c r="AB1012" s="21"/>
      <c r="AC1012" s="21"/>
      <c r="AD1012" s="21"/>
      <c r="AE1012" s="21"/>
      <c r="AF1012" s="21"/>
      <c r="AG1012" s="21"/>
      <c r="AH1012" s="21"/>
    </row>
    <row r="1013" spans="2:34" s="6" customFormat="1">
      <c r="B1013" s="21"/>
      <c r="C1013" s="21"/>
      <c r="D1013" s="21"/>
      <c r="E1013" s="21"/>
      <c r="F1013" s="21"/>
      <c r="G1013" s="21"/>
      <c r="H1013" s="21"/>
      <c r="I1013" s="21"/>
      <c r="J1013" s="21"/>
      <c r="K1013" s="21"/>
      <c r="L1013" s="21"/>
      <c r="M1013" s="21"/>
      <c r="N1013" s="21"/>
      <c r="O1013" s="21"/>
      <c r="P1013" s="21"/>
      <c r="Q1013" s="21"/>
      <c r="R1013" s="21"/>
      <c r="S1013" s="21"/>
      <c r="T1013" s="21"/>
      <c r="U1013" s="21"/>
      <c r="V1013" s="21"/>
      <c r="W1013" s="21"/>
      <c r="X1013" s="21"/>
      <c r="Y1013" s="21"/>
      <c r="Z1013" s="21"/>
      <c r="AA1013" s="21"/>
      <c r="AB1013" s="21"/>
      <c r="AC1013" s="21"/>
      <c r="AD1013" s="21"/>
      <c r="AE1013" s="21"/>
      <c r="AF1013" s="21"/>
      <c r="AG1013" s="21"/>
      <c r="AH1013" s="21"/>
    </row>
    <row r="1014" spans="2:34" s="6" customFormat="1">
      <c r="B1014" s="21"/>
      <c r="C1014" s="21"/>
      <c r="D1014" s="21"/>
      <c r="E1014" s="21"/>
      <c r="F1014" s="21"/>
      <c r="G1014" s="21"/>
      <c r="H1014" s="21"/>
      <c r="I1014" s="21"/>
      <c r="J1014" s="21"/>
      <c r="K1014" s="21"/>
      <c r="L1014" s="21"/>
      <c r="M1014" s="21"/>
      <c r="N1014" s="21"/>
      <c r="O1014" s="21"/>
      <c r="P1014" s="21"/>
      <c r="Q1014" s="21"/>
      <c r="R1014" s="21"/>
      <c r="S1014" s="21"/>
      <c r="T1014" s="21"/>
      <c r="U1014" s="21"/>
      <c r="V1014" s="21"/>
      <c r="W1014" s="21"/>
      <c r="X1014" s="21"/>
      <c r="Y1014" s="21"/>
      <c r="Z1014" s="21"/>
      <c r="AA1014" s="21"/>
      <c r="AB1014" s="21"/>
      <c r="AC1014" s="21"/>
      <c r="AD1014" s="21"/>
      <c r="AE1014" s="21"/>
      <c r="AF1014" s="21"/>
      <c r="AG1014" s="21"/>
      <c r="AH1014" s="21"/>
    </row>
    <row r="1015" spans="2:34" s="6" customFormat="1">
      <c r="B1015" s="21"/>
      <c r="C1015" s="21"/>
      <c r="D1015" s="21"/>
      <c r="E1015" s="21"/>
      <c r="F1015" s="21"/>
      <c r="G1015" s="21"/>
      <c r="H1015" s="21"/>
      <c r="I1015" s="21"/>
      <c r="J1015" s="21"/>
      <c r="K1015" s="21"/>
      <c r="L1015" s="21"/>
      <c r="M1015" s="21"/>
      <c r="N1015" s="21"/>
      <c r="O1015" s="21"/>
      <c r="P1015" s="21"/>
      <c r="Q1015" s="21"/>
      <c r="R1015" s="21"/>
      <c r="S1015" s="21"/>
      <c r="T1015" s="21"/>
      <c r="U1015" s="21"/>
      <c r="V1015" s="21"/>
      <c r="W1015" s="21"/>
      <c r="X1015" s="21"/>
      <c r="Y1015" s="21"/>
      <c r="Z1015" s="21"/>
      <c r="AA1015" s="21"/>
      <c r="AB1015" s="21"/>
      <c r="AC1015" s="21"/>
      <c r="AD1015" s="21"/>
      <c r="AE1015" s="21"/>
      <c r="AF1015" s="21"/>
      <c r="AG1015" s="21"/>
      <c r="AH1015" s="21"/>
    </row>
    <row r="1016" spans="2:34" s="6" customFormat="1">
      <c r="B1016" s="21"/>
      <c r="C1016" s="21"/>
      <c r="D1016" s="21"/>
      <c r="E1016" s="21"/>
      <c r="F1016" s="21"/>
      <c r="G1016" s="21"/>
      <c r="H1016" s="21"/>
      <c r="I1016" s="21"/>
      <c r="J1016" s="21"/>
      <c r="K1016" s="21"/>
      <c r="L1016" s="21"/>
      <c r="M1016" s="21"/>
      <c r="N1016" s="21"/>
      <c r="O1016" s="21"/>
      <c r="P1016" s="21"/>
      <c r="Q1016" s="21"/>
      <c r="R1016" s="21"/>
      <c r="S1016" s="21"/>
      <c r="T1016" s="21"/>
      <c r="U1016" s="21"/>
      <c r="V1016" s="21"/>
      <c r="W1016" s="21"/>
      <c r="X1016" s="21"/>
      <c r="Y1016" s="21"/>
      <c r="Z1016" s="21"/>
      <c r="AA1016" s="21"/>
      <c r="AB1016" s="21"/>
      <c r="AC1016" s="21"/>
      <c r="AD1016" s="21"/>
      <c r="AE1016" s="21"/>
      <c r="AF1016" s="21"/>
      <c r="AG1016" s="21"/>
      <c r="AH1016" s="21"/>
    </row>
    <row r="1017" spans="2:34" s="6" customFormat="1">
      <c r="B1017" s="21"/>
      <c r="C1017" s="21"/>
      <c r="D1017" s="21"/>
      <c r="E1017" s="21"/>
      <c r="F1017" s="21"/>
      <c r="G1017" s="21"/>
      <c r="H1017" s="21"/>
      <c r="I1017" s="21"/>
      <c r="J1017" s="21"/>
      <c r="K1017" s="21"/>
      <c r="L1017" s="21"/>
      <c r="M1017" s="21"/>
      <c r="N1017" s="21"/>
      <c r="O1017" s="21"/>
      <c r="P1017" s="21"/>
      <c r="Q1017" s="21"/>
      <c r="R1017" s="21"/>
      <c r="S1017" s="21"/>
      <c r="T1017" s="21"/>
      <c r="U1017" s="21"/>
      <c r="V1017" s="21"/>
      <c r="W1017" s="21"/>
      <c r="X1017" s="21"/>
      <c r="Y1017" s="21"/>
      <c r="Z1017" s="21"/>
      <c r="AA1017" s="21"/>
      <c r="AB1017" s="21"/>
      <c r="AC1017" s="21"/>
      <c r="AD1017" s="21"/>
      <c r="AE1017" s="21"/>
      <c r="AF1017" s="21"/>
      <c r="AG1017" s="21"/>
      <c r="AH1017" s="21"/>
    </row>
    <row r="1018" spans="2:34" s="6" customFormat="1">
      <c r="B1018" s="21"/>
      <c r="C1018" s="21"/>
      <c r="D1018" s="21"/>
      <c r="E1018" s="21"/>
      <c r="F1018" s="21"/>
      <c r="G1018" s="21"/>
      <c r="H1018" s="21"/>
      <c r="I1018" s="21"/>
      <c r="J1018" s="21"/>
      <c r="K1018" s="21"/>
      <c r="L1018" s="21"/>
      <c r="M1018" s="21"/>
      <c r="N1018" s="21"/>
      <c r="O1018" s="21"/>
      <c r="P1018" s="21"/>
      <c r="Q1018" s="21"/>
      <c r="R1018" s="21"/>
      <c r="S1018" s="21"/>
      <c r="T1018" s="21"/>
      <c r="U1018" s="21"/>
      <c r="V1018" s="21"/>
      <c r="W1018" s="21"/>
      <c r="X1018" s="21"/>
      <c r="Y1018" s="21"/>
      <c r="Z1018" s="21"/>
      <c r="AA1018" s="21"/>
      <c r="AB1018" s="21"/>
      <c r="AC1018" s="21"/>
      <c r="AD1018" s="21"/>
      <c r="AE1018" s="21"/>
      <c r="AF1018" s="21"/>
      <c r="AG1018" s="21"/>
      <c r="AH1018" s="21"/>
    </row>
    <row r="1019" spans="2:34" s="6" customFormat="1">
      <c r="B1019" s="21"/>
      <c r="C1019" s="21"/>
      <c r="D1019" s="21"/>
      <c r="E1019" s="21"/>
      <c r="F1019" s="21"/>
      <c r="G1019" s="21"/>
      <c r="H1019" s="21"/>
      <c r="I1019" s="21"/>
      <c r="J1019" s="21"/>
      <c r="K1019" s="21"/>
      <c r="L1019" s="21"/>
      <c r="M1019" s="21"/>
      <c r="N1019" s="21"/>
      <c r="O1019" s="21"/>
      <c r="P1019" s="21"/>
      <c r="Q1019" s="21"/>
      <c r="R1019" s="21"/>
      <c r="S1019" s="21"/>
      <c r="T1019" s="21"/>
      <c r="U1019" s="21"/>
      <c r="V1019" s="21"/>
      <c r="W1019" s="21"/>
      <c r="X1019" s="21"/>
      <c r="Y1019" s="21"/>
      <c r="Z1019" s="21"/>
      <c r="AA1019" s="21"/>
      <c r="AB1019" s="21"/>
      <c r="AC1019" s="21"/>
      <c r="AD1019" s="21"/>
      <c r="AE1019" s="21"/>
      <c r="AF1019" s="21"/>
      <c r="AG1019" s="21"/>
      <c r="AH1019" s="21"/>
    </row>
    <row r="1020" spans="2:34" s="6" customFormat="1">
      <c r="B1020" s="21"/>
      <c r="C1020" s="21"/>
      <c r="D1020" s="21"/>
      <c r="E1020" s="21"/>
      <c r="F1020" s="21"/>
      <c r="G1020" s="21"/>
      <c r="H1020" s="21"/>
      <c r="I1020" s="21"/>
      <c r="J1020" s="21"/>
      <c r="K1020" s="21"/>
      <c r="L1020" s="21"/>
      <c r="M1020" s="21"/>
      <c r="N1020" s="21"/>
      <c r="O1020" s="21"/>
      <c r="P1020" s="21"/>
      <c r="Q1020" s="21"/>
      <c r="R1020" s="21"/>
      <c r="S1020" s="21"/>
      <c r="T1020" s="21"/>
      <c r="U1020" s="21"/>
      <c r="V1020" s="21"/>
      <c r="W1020" s="21"/>
      <c r="X1020" s="21"/>
      <c r="Y1020" s="21"/>
      <c r="Z1020" s="21"/>
      <c r="AA1020" s="21"/>
      <c r="AB1020" s="21"/>
      <c r="AC1020" s="21"/>
      <c r="AD1020" s="21"/>
      <c r="AE1020" s="21"/>
      <c r="AF1020" s="21"/>
      <c r="AG1020" s="21"/>
      <c r="AH1020" s="21"/>
    </row>
    <row r="1021" spans="2:34" s="6" customFormat="1">
      <c r="B1021" s="21"/>
      <c r="C1021" s="21"/>
      <c r="D1021" s="21"/>
      <c r="E1021" s="21"/>
      <c r="F1021" s="21"/>
      <c r="G1021" s="21"/>
      <c r="H1021" s="21"/>
      <c r="I1021" s="21"/>
      <c r="J1021" s="21"/>
      <c r="K1021" s="21"/>
      <c r="L1021" s="21"/>
      <c r="M1021" s="21"/>
      <c r="N1021" s="21"/>
      <c r="O1021" s="21"/>
      <c r="P1021" s="21"/>
      <c r="Q1021" s="21"/>
      <c r="R1021" s="21"/>
      <c r="S1021" s="21"/>
      <c r="T1021" s="21"/>
      <c r="U1021" s="21"/>
      <c r="V1021" s="21"/>
      <c r="W1021" s="21"/>
      <c r="X1021" s="21"/>
      <c r="Y1021" s="21"/>
      <c r="Z1021" s="21"/>
      <c r="AA1021" s="21"/>
      <c r="AB1021" s="21"/>
      <c r="AC1021" s="21"/>
      <c r="AD1021" s="21"/>
      <c r="AE1021" s="21"/>
      <c r="AF1021" s="21"/>
      <c r="AG1021" s="21"/>
      <c r="AH1021" s="21"/>
    </row>
    <row r="1022" spans="2:34" s="6" customFormat="1">
      <c r="B1022" s="21"/>
      <c r="C1022" s="21"/>
      <c r="D1022" s="21"/>
      <c r="E1022" s="21"/>
      <c r="F1022" s="21"/>
      <c r="G1022" s="21"/>
      <c r="H1022" s="21"/>
      <c r="I1022" s="21"/>
      <c r="J1022" s="21"/>
      <c r="K1022" s="21"/>
      <c r="L1022" s="21"/>
      <c r="M1022" s="21"/>
      <c r="N1022" s="21"/>
      <c r="O1022" s="21"/>
      <c r="P1022" s="21"/>
      <c r="Q1022" s="21"/>
      <c r="R1022" s="21"/>
      <c r="S1022" s="21"/>
      <c r="T1022" s="21"/>
      <c r="U1022" s="21"/>
      <c r="V1022" s="21"/>
      <c r="W1022" s="21"/>
      <c r="X1022" s="21"/>
      <c r="Y1022" s="21"/>
      <c r="Z1022" s="21"/>
      <c r="AA1022" s="21"/>
      <c r="AB1022" s="21"/>
      <c r="AC1022" s="21"/>
      <c r="AD1022" s="21"/>
      <c r="AE1022" s="21"/>
      <c r="AF1022" s="21"/>
      <c r="AG1022" s="21"/>
      <c r="AH1022" s="21"/>
    </row>
    <row r="1023" spans="2:34" s="6" customFormat="1">
      <c r="B1023" s="21"/>
      <c r="C1023" s="21"/>
      <c r="D1023" s="21"/>
      <c r="E1023" s="21"/>
      <c r="F1023" s="21"/>
      <c r="G1023" s="21"/>
      <c r="H1023" s="21"/>
      <c r="I1023" s="21"/>
      <c r="J1023" s="21"/>
      <c r="K1023" s="21"/>
      <c r="L1023" s="21"/>
      <c r="M1023" s="21"/>
      <c r="N1023" s="21"/>
      <c r="O1023" s="21"/>
      <c r="P1023" s="21"/>
      <c r="Q1023" s="21"/>
      <c r="R1023" s="21"/>
      <c r="S1023" s="21"/>
      <c r="T1023" s="21"/>
      <c r="U1023" s="21"/>
      <c r="V1023" s="21"/>
      <c r="W1023" s="21"/>
      <c r="X1023" s="21"/>
      <c r="Y1023" s="21"/>
      <c r="Z1023" s="21"/>
      <c r="AA1023" s="21"/>
      <c r="AB1023" s="21"/>
      <c r="AC1023" s="21"/>
      <c r="AD1023" s="21"/>
      <c r="AE1023" s="21"/>
      <c r="AF1023" s="21"/>
      <c r="AG1023" s="21"/>
      <c r="AH1023" s="21"/>
    </row>
    <row r="1024" spans="2:34" s="6" customFormat="1">
      <c r="B1024" s="21"/>
      <c r="C1024" s="21"/>
      <c r="D1024" s="21"/>
      <c r="E1024" s="21"/>
      <c r="F1024" s="21"/>
      <c r="G1024" s="21"/>
      <c r="H1024" s="21"/>
      <c r="I1024" s="21"/>
      <c r="J1024" s="21"/>
      <c r="K1024" s="21"/>
      <c r="L1024" s="21"/>
      <c r="M1024" s="21"/>
      <c r="N1024" s="21"/>
      <c r="O1024" s="21"/>
      <c r="P1024" s="21"/>
      <c r="Q1024" s="21"/>
      <c r="R1024" s="21"/>
      <c r="S1024" s="21"/>
      <c r="T1024" s="21"/>
      <c r="U1024" s="21"/>
      <c r="V1024" s="21"/>
      <c r="W1024" s="21"/>
      <c r="X1024" s="21"/>
      <c r="Y1024" s="21"/>
      <c r="Z1024" s="21"/>
      <c r="AA1024" s="21"/>
      <c r="AB1024" s="21"/>
      <c r="AC1024" s="21"/>
      <c r="AD1024" s="21"/>
      <c r="AE1024" s="21"/>
      <c r="AF1024" s="21"/>
      <c r="AG1024" s="21"/>
      <c r="AH1024" s="21"/>
    </row>
    <row r="1025" spans="2:34" s="6" customFormat="1">
      <c r="B1025" s="21"/>
      <c r="C1025" s="21"/>
      <c r="D1025" s="21"/>
      <c r="E1025" s="21"/>
      <c r="F1025" s="21"/>
      <c r="G1025" s="21"/>
      <c r="H1025" s="21"/>
      <c r="I1025" s="21"/>
      <c r="J1025" s="21"/>
      <c r="K1025" s="21"/>
      <c r="L1025" s="21"/>
      <c r="M1025" s="21"/>
      <c r="N1025" s="21"/>
      <c r="O1025" s="21"/>
      <c r="P1025" s="21"/>
      <c r="Q1025" s="21"/>
      <c r="R1025" s="21"/>
      <c r="S1025" s="21"/>
      <c r="T1025" s="21"/>
      <c r="U1025" s="21"/>
      <c r="V1025" s="21"/>
      <c r="W1025" s="21"/>
      <c r="X1025" s="21"/>
      <c r="Y1025" s="21"/>
      <c r="Z1025" s="21"/>
      <c r="AA1025" s="21"/>
      <c r="AB1025" s="21"/>
      <c r="AC1025" s="21"/>
      <c r="AD1025" s="21"/>
      <c r="AE1025" s="21"/>
      <c r="AF1025" s="21"/>
      <c r="AG1025" s="21"/>
      <c r="AH1025" s="21"/>
    </row>
    <row r="1026" spans="2:34" s="6" customFormat="1">
      <c r="B1026" s="21"/>
      <c r="C1026" s="21"/>
      <c r="D1026" s="21"/>
      <c r="E1026" s="21"/>
      <c r="F1026" s="21"/>
      <c r="G1026" s="21"/>
      <c r="H1026" s="21"/>
      <c r="I1026" s="21"/>
      <c r="J1026" s="21"/>
      <c r="K1026" s="21"/>
      <c r="L1026" s="21"/>
      <c r="M1026" s="21"/>
      <c r="N1026" s="21"/>
      <c r="O1026" s="21"/>
      <c r="P1026" s="21"/>
      <c r="Q1026" s="21"/>
      <c r="R1026" s="21"/>
      <c r="S1026" s="21"/>
      <c r="T1026" s="21"/>
      <c r="U1026" s="21"/>
      <c r="V1026" s="21"/>
      <c r="W1026" s="21"/>
      <c r="X1026" s="21"/>
      <c r="Y1026" s="21"/>
      <c r="Z1026" s="21"/>
      <c r="AA1026" s="21"/>
      <c r="AB1026" s="21"/>
      <c r="AC1026" s="21"/>
      <c r="AD1026" s="21"/>
      <c r="AE1026" s="21"/>
      <c r="AF1026" s="21"/>
      <c r="AG1026" s="21"/>
      <c r="AH1026" s="21"/>
    </row>
    <row r="1027" spans="2:34" s="6" customFormat="1">
      <c r="B1027" s="21"/>
      <c r="C1027" s="21"/>
      <c r="D1027" s="21"/>
      <c r="E1027" s="21"/>
      <c r="F1027" s="21"/>
      <c r="G1027" s="21"/>
      <c r="H1027" s="21"/>
      <c r="I1027" s="21"/>
      <c r="J1027" s="21"/>
      <c r="K1027" s="21"/>
      <c r="L1027" s="21"/>
      <c r="M1027" s="21"/>
      <c r="N1027" s="21"/>
      <c r="O1027" s="21"/>
      <c r="P1027" s="21"/>
      <c r="Q1027" s="21"/>
      <c r="R1027" s="21"/>
      <c r="S1027" s="21"/>
      <c r="T1027" s="21"/>
      <c r="U1027" s="21"/>
      <c r="V1027" s="21"/>
      <c r="W1027" s="21"/>
      <c r="X1027" s="21"/>
      <c r="Y1027" s="21"/>
      <c r="Z1027" s="21"/>
      <c r="AA1027" s="21"/>
      <c r="AB1027" s="21"/>
      <c r="AC1027" s="21"/>
      <c r="AD1027" s="21"/>
      <c r="AE1027" s="21"/>
      <c r="AF1027" s="21"/>
      <c r="AG1027" s="21"/>
      <c r="AH1027" s="21"/>
    </row>
    <row r="1028" spans="2:34" s="6" customFormat="1">
      <c r="B1028" s="21"/>
      <c r="C1028" s="21"/>
      <c r="D1028" s="21"/>
      <c r="E1028" s="21"/>
      <c r="F1028" s="21"/>
      <c r="G1028" s="21"/>
      <c r="H1028" s="21"/>
      <c r="I1028" s="21"/>
      <c r="J1028" s="21"/>
      <c r="K1028" s="21"/>
      <c r="L1028" s="21"/>
      <c r="M1028" s="21"/>
      <c r="N1028" s="21"/>
      <c r="O1028" s="21"/>
      <c r="P1028" s="21"/>
      <c r="Q1028" s="21"/>
      <c r="R1028" s="21"/>
      <c r="S1028" s="21"/>
      <c r="T1028" s="21"/>
      <c r="U1028" s="21"/>
      <c r="V1028" s="21"/>
      <c r="W1028" s="21"/>
      <c r="X1028" s="21"/>
      <c r="Y1028" s="21"/>
      <c r="Z1028" s="21"/>
      <c r="AA1028" s="21"/>
      <c r="AB1028" s="21"/>
      <c r="AC1028" s="21"/>
      <c r="AD1028" s="21"/>
      <c r="AE1028" s="21"/>
      <c r="AF1028" s="21"/>
      <c r="AG1028" s="21"/>
      <c r="AH1028" s="21"/>
    </row>
    <row r="1029" spans="2:34" s="6" customFormat="1">
      <c r="B1029" s="21"/>
      <c r="C1029" s="21"/>
      <c r="D1029" s="21"/>
      <c r="E1029" s="21"/>
      <c r="F1029" s="21"/>
      <c r="G1029" s="21"/>
      <c r="H1029" s="21"/>
      <c r="I1029" s="21"/>
      <c r="J1029" s="21"/>
      <c r="K1029" s="21"/>
      <c r="L1029" s="21"/>
      <c r="M1029" s="21"/>
      <c r="N1029" s="21"/>
      <c r="O1029" s="21"/>
      <c r="P1029" s="21"/>
      <c r="Q1029" s="21"/>
      <c r="R1029" s="21"/>
      <c r="S1029" s="21"/>
      <c r="T1029" s="21"/>
      <c r="U1029" s="21"/>
      <c r="V1029" s="21"/>
      <c r="W1029" s="21"/>
      <c r="X1029" s="21"/>
      <c r="Y1029" s="21"/>
      <c r="Z1029" s="21"/>
      <c r="AA1029" s="21"/>
      <c r="AB1029" s="21"/>
      <c r="AC1029" s="21"/>
      <c r="AD1029" s="21"/>
      <c r="AE1029" s="21"/>
      <c r="AF1029" s="21"/>
      <c r="AG1029" s="21"/>
      <c r="AH1029" s="21"/>
    </row>
    <row r="1030" spans="2:34" s="6" customFormat="1">
      <c r="B1030" s="21"/>
      <c r="C1030" s="21"/>
      <c r="D1030" s="21"/>
      <c r="E1030" s="21"/>
      <c r="F1030" s="21"/>
      <c r="G1030" s="21"/>
      <c r="H1030" s="21"/>
      <c r="I1030" s="21"/>
      <c r="J1030" s="21"/>
      <c r="K1030" s="21"/>
      <c r="L1030" s="21"/>
      <c r="M1030" s="21"/>
      <c r="N1030" s="21"/>
      <c r="O1030" s="21"/>
      <c r="P1030" s="21"/>
      <c r="Q1030" s="21"/>
      <c r="R1030" s="21"/>
      <c r="S1030" s="21"/>
      <c r="T1030" s="21"/>
      <c r="U1030" s="21"/>
      <c r="V1030" s="21"/>
      <c r="W1030" s="21"/>
      <c r="X1030" s="21"/>
      <c r="Y1030" s="21"/>
      <c r="Z1030" s="21"/>
      <c r="AA1030" s="21"/>
      <c r="AB1030" s="21"/>
      <c r="AC1030" s="21"/>
      <c r="AD1030" s="21"/>
      <c r="AE1030" s="21"/>
      <c r="AF1030" s="21"/>
      <c r="AG1030" s="21"/>
      <c r="AH1030" s="21"/>
    </row>
    <row r="1031" spans="2:34" s="6" customFormat="1">
      <c r="B1031" s="21"/>
      <c r="C1031" s="21"/>
      <c r="D1031" s="21"/>
      <c r="E1031" s="21"/>
      <c r="F1031" s="21"/>
      <c r="G1031" s="21"/>
      <c r="H1031" s="21"/>
      <c r="I1031" s="21"/>
      <c r="J1031" s="21"/>
      <c r="K1031" s="21"/>
      <c r="L1031" s="21"/>
      <c r="M1031" s="21"/>
      <c r="N1031" s="21"/>
      <c r="O1031" s="21"/>
      <c r="P1031" s="21"/>
      <c r="Q1031" s="21"/>
      <c r="R1031" s="21"/>
      <c r="S1031" s="21"/>
      <c r="T1031" s="21"/>
      <c r="U1031" s="21"/>
      <c r="V1031" s="21"/>
      <c r="W1031" s="21"/>
      <c r="X1031" s="21"/>
      <c r="Y1031" s="21"/>
      <c r="Z1031" s="21"/>
      <c r="AA1031" s="21"/>
      <c r="AB1031" s="21"/>
      <c r="AC1031" s="21"/>
      <c r="AD1031" s="21"/>
      <c r="AE1031" s="21"/>
      <c r="AF1031" s="21"/>
      <c r="AG1031" s="21"/>
      <c r="AH1031" s="21"/>
    </row>
    <row r="1032" spans="2:34" s="6" customFormat="1">
      <c r="B1032" s="21"/>
      <c r="C1032" s="21"/>
      <c r="D1032" s="21"/>
      <c r="E1032" s="21"/>
      <c r="F1032" s="21"/>
      <c r="G1032" s="21"/>
      <c r="H1032" s="21"/>
      <c r="I1032" s="21"/>
      <c r="J1032" s="21"/>
      <c r="K1032" s="21"/>
      <c r="L1032" s="21"/>
      <c r="M1032" s="21"/>
      <c r="N1032" s="21"/>
      <c r="O1032" s="21"/>
      <c r="P1032" s="21"/>
      <c r="Q1032" s="21"/>
      <c r="R1032" s="21"/>
      <c r="S1032" s="21"/>
      <c r="T1032" s="21"/>
      <c r="U1032" s="21"/>
      <c r="V1032" s="21"/>
      <c r="W1032" s="21"/>
      <c r="X1032" s="21"/>
      <c r="Y1032" s="21"/>
      <c r="Z1032" s="21"/>
      <c r="AA1032" s="21"/>
      <c r="AB1032" s="21"/>
      <c r="AC1032" s="21"/>
      <c r="AD1032" s="21"/>
      <c r="AE1032" s="21"/>
      <c r="AF1032" s="21"/>
      <c r="AG1032" s="21"/>
      <c r="AH1032" s="21"/>
    </row>
    <row r="1033" spans="2:34" s="6" customFormat="1">
      <c r="B1033" s="21"/>
      <c r="C1033" s="21"/>
      <c r="D1033" s="21"/>
      <c r="E1033" s="21"/>
      <c r="F1033" s="21"/>
      <c r="G1033" s="21"/>
      <c r="H1033" s="21"/>
      <c r="I1033" s="21"/>
      <c r="J1033" s="21"/>
      <c r="K1033" s="21"/>
      <c r="L1033" s="21"/>
      <c r="M1033" s="21"/>
      <c r="N1033" s="21"/>
      <c r="O1033" s="21"/>
      <c r="P1033" s="21"/>
      <c r="Q1033" s="21"/>
      <c r="R1033" s="21"/>
      <c r="S1033" s="21"/>
      <c r="T1033" s="21"/>
      <c r="U1033" s="21"/>
      <c r="V1033" s="21"/>
      <c r="W1033" s="21"/>
      <c r="X1033" s="21"/>
      <c r="Y1033" s="21"/>
      <c r="Z1033" s="21"/>
      <c r="AA1033" s="21"/>
      <c r="AB1033" s="21"/>
      <c r="AC1033" s="21"/>
      <c r="AD1033" s="21"/>
      <c r="AE1033" s="21"/>
      <c r="AF1033" s="21"/>
      <c r="AG1033" s="21"/>
      <c r="AH1033" s="21"/>
    </row>
    <row r="1034" spans="2:34" s="6" customFormat="1">
      <c r="B1034" s="21"/>
      <c r="C1034" s="21"/>
      <c r="D1034" s="21"/>
      <c r="E1034" s="21"/>
      <c r="F1034" s="21"/>
      <c r="G1034" s="21"/>
      <c r="H1034" s="21"/>
      <c r="I1034" s="21"/>
      <c r="J1034" s="21"/>
      <c r="K1034" s="21"/>
      <c r="L1034" s="21"/>
      <c r="M1034" s="21"/>
      <c r="N1034" s="21"/>
      <c r="O1034" s="21"/>
      <c r="P1034" s="21"/>
      <c r="Q1034" s="21"/>
      <c r="R1034" s="21"/>
      <c r="S1034" s="21"/>
      <c r="T1034" s="21"/>
      <c r="U1034" s="21"/>
      <c r="V1034" s="21"/>
      <c r="W1034" s="21"/>
      <c r="X1034" s="21"/>
      <c r="Y1034" s="21"/>
      <c r="Z1034" s="21"/>
      <c r="AA1034" s="21"/>
      <c r="AB1034" s="21"/>
      <c r="AC1034" s="21"/>
      <c r="AD1034" s="21"/>
      <c r="AE1034" s="21"/>
      <c r="AF1034" s="21"/>
      <c r="AG1034" s="21"/>
      <c r="AH1034" s="21"/>
    </row>
    <row r="1035" spans="2:34" s="6" customFormat="1">
      <c r="B1035" s="21"/>
      <c r="C1035" s="21"/>
      <c r="D1035" s="21"/>
      <c r="E1035" s="21"/>
      <c r="F1035" s="21"/>
      <c r="G1035" s="21"/>
      <c r="H1035" s="21"/>
      <c r="I1035" s="21"/>
      <c r="J1035" s="21"/>
      <c r="K1035" s="21"/>
      <c r="L1035" s="21"/>
      <c r="M1035" s="21"/>
      <c r="N1035" s="21"/>
      <c r="O1035" s="21"/>
      <c r="P1035" s="21"/>
      <c r="Q1035" s="21"/>
      <c r="R1035" s="21"/>
      <c r="S1035" s="21"/>
      <c r="T1035" s="21"/>
      <c r="U1035" s="21"/>
      <c r="V1035" s="21"/>
      <c r="W1035" s="21"/>
      <c r="X1035" s="21"/>
      <c r="Y1035" s="21"/>
      <c r="Z1035" s="21"/>
      <c r="AA1035" s="21"/>
      <c r="AB1035" s="21"/>
      <c r="AC1035" s="21"/>
      <c r="AD1035" s="21"/>
      <c r="AE1035" s="21"/>
      <c r="AF1035" s="21"/>
      <c r="AG1035" s="21"/>
      <c r="AH1035" s="21"/>
    </row>
    <row r="1036" spans="2:34" s="6" customFormat="1">
      <c r="B1036" s="21"/>
      <c r="C1036" s="21"/>
      <c r="D1036" s="21"/>
      <c r="E1036" s="21"/>
      <c r="F1036" s="21"/>
      <c r="G1036" s="21"/>
      <c r="H1036" s="21"/>
      <c r="I1036" s="21"/>
      <c r="J1036" s="21"/>
      <c r="K1036" s="21"/>
      <c r="L1036" s="21"/>
      <c r="M1036" s="21"/>
      <c r="N1036" s="21"/>
      <c r="O1036" s="21"/>
      <c r="P1036" s="21"/>
      <c r="Q1036" s="21"/>
      <c r="R1036" s="21"/>
      <c r="S1036" s="21"/>
      <c r="T1036" s="21"/>
      <c r="U1036" s="21"/>
      <c r="V1036" s="21"/>
      <c r="W1036" s="21"/>
      <c r="X1036" s="21"/>
      <c r="Y1036" s="21"/>
      <c r="Z1036" s="21"/>
      <c r="AA1036" s="21"/>
      <c r="AB1036" s="21"/>
      <c r="AC1036" s="21"/>
      <c r="AD1036" s="21"/>
      <c r="AE1036" s="21"/>
      <c r="AF1036" s="21"/>
      <c r="AG1036" s="21"/>
      <c r="AH1036" s="21"/>
    </row>
    <row r="1037" spans="2:34" s="6" customFormat="1">
      <c r="B1037" s="21"/>
      <c r="C1037" s="21"/>
      <c r="D1037" s="21"/>
      <c r="E1037" s="21"/>
      <c r="F1037" s="21"/>
      <c r="G1037" s="21"/>
      <c r="H1037" s="21"/>
      <c r="I1037" s="21"/>
      <c r="J1037" s="21"/>
      <c r="K1037" s="21"/>
      <c r="L1037" s="21"/>
      <c r="M1037" s="21"/>
      <c r="N1037" s="21"/>
      <c r="O1037" s="21"/>
      <c r="P1037" s="21"/>
      <c r="Q1037" s="21"/>
      <c r="R1037" s="21"/>
      <c r="S1037" s="21"/>
      <c r="T1037" s="21"/>
      <c r="U1037" s="21"/>
      <c r="V1037" s="21"/>
      <c r="W1037" s="21"/>
      <c r="X1037" s="21"/>
      <c r="Y1037" s="21"/>
      <c r="Z1037" s="21"/>
      <c r="AA1037" s="21"/>
      <c r="AB1037" s="21"/>
      <c r="AC1037" s="21"/>
      <c r="AD1037" s="21"/>
      <c r="AE1037" s="21"/>
      <c r="AF1037" s="21"/>
      <c r="AG1037" s="21"/>
      <c r="AH1037" s="21"/>
    </row>
    <row r="1038" spans="2:34" s="6" customFormat="1">
      <c r="B1038" s="21"/>
      <c r="C1038" s="21"/>
      <c r="D1038" s="21"/>
      <c r="E1038" s="21"/>
      <c r="F1038" s="21"/>
      <c r="G1038" s="21"/>
      <c r="H1038" s="21"/>
      <c r="I1038" s="21"/>
      <c r="J1038" s="21"/>
      <c r="K1038" s="21"/>
      <c r="L1038" s="21"/>
      <c r="M1038" s="21"/>
      <c r="N1038" s="21"/>
      <c r="O1038" s="21"/>
      <c r="P1038" s="21"/>
      <c r="Q1038" s="21"/>
      <c r="R1038" s="21"/>
      <c r="S1038" s="21"/>
      <c r="T1038" s="21"/>
      <c r="U1038" s="21"/>
      <c r="V1038" s="21"/>
      <c r="W1038" s="21"/>
      <c r="X1038" s="21"/>
      <c r="Y1038" s="21"/>
      <c r="Z1038" s="21"/>
      <c r="AA1038" s="21"/>
      <c r="AB1038" s="21"/>
      <c r="AC1038" s="21"/>
      <c r="AD1038" s="21"/>
      <c r="AE1038" s="21"/>
      <c r="AF1038" s="21"/>
      <c r="AG1038" s="21"/>
      <c r="AH1038" s="21"/>
    </row>
    <row r="1039" spans="2:34" s="6" customFormat="1">
      <c r="B1039" s="21"/>
      <c r="C1039" s="21"/>
      <c r="D1039" s="21"/>
      <c r="E1039" s="21"/>
      <c r="F1039" s="21"/>
      <c r="G1039" s="21"/>
      <c r="H1039" s="21"/>
      <c r="I1039" s="21"/>
      <c r="J1039" s="21"/>
      <c r="K1039" s="21"/>
      <c r="L1039" s="21"/>
      <c r="M1039" s="21"/>
      <c r="N1039" s="21"/>
      <c r="O1039" s="21"/>
      <c r="P1039" s="21"/>
      <c r="Q1039" s="21"/>
      <c r="R1039" s="21"/>
      <c r="S1039" s="21"/>
      <c r="T1039" s="21"/>
      <c r="U1039" s="21"/>
      <c r="V1039" s="21"/>
      <c r="W1039" s="21"/>
      <c r="X1039" s="21"/>
      <c r="Y1039" s="21"/>
      <c r="Z1039" s="21"/>
      <c r="AA1039" s="21"/>
      <c r="AB1039" s="21"/>
      <c r="AC1039" s="21"/>
      <c r="AD1039" s="21"/>
      <c r="AE1039" s="21"/>
      <c r="AF1039" s="21"/>
      <c r="AG1039" s="21"/>
      <c r="AH1039" s="21"/>
    </row>
    <row r="1040" spans="2:34" s="6" customFormat="1">
      <c r="B1040" s="21"/>
      <c r="C1040" s="21"/>
      <c r="D1040" s="21"/>
      <c r="E1040" s="21"/>
      <c r="F1040" s="21"/>
      <c r="G1040" s="21"/>
      <c r="H1040" s="21"/>
      <c r="I1040" s="21"/>
      <c r="J1040" s="21"/>
      <c r="K1040" s="21"/>
      <c r="L1040" s="21"/>
      <c r="M1040" s="21"/>
      <c r="N1040" s="21"/>
      <c r="O1040" s="21"/>
      <c r="P1040" s="21"/>
      <c r="Q1040" s="21"/>
      <c r="R1040" s="21"/>
      <c r="S1040" s="21"/>
      <c r="T1040" s="21"/>
      <c r="U1040" s="21"/>
      <c r="V1040" s="21"/>
      <c r="W1040" s="21"/>
      <c r="X1040" s="21"/>
      <c r="Y1040" s="21"/>
      <c r="Z1040" s="21"/>
      <c r="AA1040" s="21"/>
      <c r="AB1040" s="21"/>
      <c r="AC1040" s="21"/>
      <c r="AD1040" s="21"/>
      <c r="AE1040" s="21"/>
      <c r="AF1040" s="21"/>
      <c r="AG1040" s="21"/>
      <c r="AH1040" s="21"/>
    </row>
    <row r="1041" spans="2:34" s="6" customFormat="1">
      <c r="B1041" s="21"/>
      <c r="C1041" s="21"/>
      <c r="D1041" s="21"/>
      <c r="E1041" s="21"/>
      <c r="F1041" s="21"/>
      <c r="G1041" s="21"/>
      <c r="H1041" s="21"/>
      <c r="I1041" s="21"/>
      <c r="J1041" s="21"/>
      <c r="K1041" s="21"/>
      <c r="L1041" s="21"/>
      <c r="M1041" s="21"/>
      <c r="N1041" s="21"/>
      <c r="O1041" s="21"/>
      <c r="P1041" s="21"/>
      <c r="Q1041" s="21"/>
      <c r="R1041" s="21"/>
      <c r="S1041" s="21"/>
      <c r="T1041" s="21"/>
      <c r="U1041" s="21"/>
      <c r="V1041" s="21"/>
      <c r="W1041" s="21"/>
      <c r="X1041" s="21"/>
      <c r="Y1041" s="21"/>
      <c r="Z1041" s="21"/>
      <c r="AA1041" s="21"/>
      <c r="AB1041" s="21"/>
      <c r="AC1041" s="21"/>
      <c r="AD1041" s="21"/>
      <c r="AE1041" s="21"/>
      <c r="AF1041" s="21"/>
      <c r="AG1041" s="21"/>
      <c r="AH1041" s="21"/>
    </row>
    <row r="1042" spans="2:34" s="6" customFormat="1">
      <c r="B1042" s="21"/>
      <c r="C1042" s="21"/>
      <c r="D1042" s="21"/>
      <c r="E1042" s="21"/>
      <c r="F1042" s="21"/>
      <c r="G1042" s="21"/>
      <c r="H1042" s="21"/>
      <c r="I1042" s="21"/>
      <c r="J1042" s="21"/>
      <c r="K1042" s="21"/>
      <c r="L1042" s="21"/>
      <c r="M1042" s="21"/>
      <c r="N1042" s="21"/>
      <c r="O1042" s="21"/>
      <c r="P1042" s="21"/>
      <c r="Q1042" s="21"/>
      <c r="R1042" s="21"/>
      <c r="S1042" s="21"/>
      <c r="T1042" s="21"/>
      <c r="U1042" s="21"/>
      <c r="V1042" s="21"/>
      <c r="W1042" s="21"/>
      <c r="X1042" s="21"/>
      <c r="Y1042" s="21"/>
      <c r="Z1042" s="21"/>
      <c r="AA1042" s="21"/>
      <c r="AB1042" s="21"/>
      <c r="AC1042" s="21"/>
      <c r="AD1042" s="21"/>
      <c r="AE1042" s="21"/>
      <c r="AF1042" s="21"/>
      <c r="AG1042" s="21"/>
      <c r="AH1042" s="21"/>
    </row>
    <row r="1043" spans="2:34" s="6" customFormat="1">
      <c r="B1043" s="21"/>
      <c r="C1043" s="21"/>
      <c r="D1043" s="21"/>
      <c r="E1043" s="21"/>
      <c r="F1043" s="21"/>
      <c r="G1043" s="21"/>
      <c r="H1043" s="21"/>
      <c r="I1043" s="21"/>
      <c r="J1043" s="21"/>
      <c r="K1043" s="21"/>
      <c r="L1043" s="21"/>
      <c r="M1043" s="21"/>
      <c r="N1043" s="21"/>
      <c r="O1043" s="21"/>
      <c r="P1043" s="21"/>
      <c r="Q1043" s="21"/>
      <c r="R1043" s="21"/>
      <c r="S1043" s="21"/>
      <c r="T1043" s="21"/>
      <c r="U1043" s="21"/>
      <c r="V1043" s="21"/>
      <c r="W1043" s="21"/>
      <c r="X1043" s="21"/>
      <c r="Y1043" s="21"/>
      <c r="Z1043" s="21"/>
      <c r="AA1043" s="21"/>
      <c r="AB1043" s="21"/>
      <c r="AC1043" s="21"/>
      <c r="AD1043" s="21"/>
      <c r="AE1043" s="21"/>
      <c r="AF1043" s="21"/>
      <c r="AG1043" s="21"/>
      <c r="AH1043" s="21"/>
    </row>
    <row r="1044" spans="2:34" s="6" customFormat="1">
      <c r="B1044" s="21"/>
      <c r="C1044" s="21"/>
      <c r="D1044" s="21"/>
      <c r="E1044" s="21"/>
      <c r="F1044" s="21"/>
      <c r="G1044" s="21"/>
      <c r="H1044" s="21"/>
      <c r="I1044" s="21"/>
      <c r="J1044" s="21"/>
      <c r="K1044" s="21"/>
      <c r="L1044" s="21"/>
      <c r="M1044" s="21"/>
      <c r="N1044" s="21"/>
      <c r="O1044" s="21"/>
      <c r="P1044" s="21"/>
      <c r="Q1044" s="21"/>
      <c r="R1044" s="21"/>
      <c r="S1044" s="21"/>
      <c r="T1044" s="21"/>
      <c r="U1044" s="21"/>
      <c r="V1044" s="21"/>
      <c r="W1044" s="21"/>
      <c r="X1044" s="21"/>
      <c r="Y1044" s="21"/>
      <c r="Z1044" s="21"/>
      <c r="AA1044" s="21"/>
      <c r="AB1044" s="21"/>
      <c r="AC1044" s="21"/>
      <c r="AD1044" s="21"/>
      <c r="AE1044" s="21"/>
      <c r="AF1044" s="21"/>
      <c r="AG1044" s="21"/>
      <c r="AH1044" s="21"/>
    </row>
    <row r="1045" spans="2:34" s="6" customFormat="1">
      <c r="B1045" s="21"/>
      <c r="C1045" s="21"/>
      <c r="D1045" s="21"/>
      <c r="E1045" s="21"/>
      <c r="F1045" s="21"/>
      <c r="G1045" s="21"/>
      <c r="H1045" s="21"/>
      <c r="I1045" s="21"/>
      <c r="J1045" s="21"/>
      <c r="K1045" s="21"/>
      <c r="L1045" s="21"/>
      <c r="M1045" s="21"/>
      <c r="N1045" s="21"/>
      <c r="O1045" s="21"/>
      <c r="P1045" s="21"/>
      <c r="Q1045" s="21"/>
      <c r="R1045" s="21"/>
      <c r="S1045" s="21"/>
      <c r="T1045" s="21"/>
      <c r="U1045" s="21"/>
      <c r="V1045" s="21"/>
      <c r="W1045" s="21"/>
      <c r="X1045" s="21"/>
      <c r="Y1045" s="21"/>
      <c r="Z1045" s="21"/>
      <c r="AA1045" s="21"/>
      <c r="AB1045" s="21"/>
      <c r="AC1045" s="21"/>
      <c r="AD1045" s="21"/>
      <c r="AE1045" s="21"/>
      <c r="AF1045" s="21"/>
      <c r="AG1045" s="21"/>
      <c r="AH1045" s="21"/>
    </row>
    <row r="1046" spans="2:34" s="6" customFormat="1">
      <c r="B1046" s="21"/>
      <c r="C1046" s="21"/>
      <c r="D1046" s="21"/>
      <c r="E1046" s="21"/>
      <c r="F1046" s="21"/>
      <c r="G1046" s="21"/>
      <c r="H1046" s="21"/>
      <c r="I1046" s="21"/>
      <c r="J1046" s="21"/>
      <c r="K1046" s="21"/>
      <c r="L1046" s="21"/>
      <c r="M1046" s="21"/>
      <c r="N1046" s="21"/>
      <c r="O1046" s="21"/>
      <c r="P1046" s="21"/>
      <c r="Q1046" s="21"/>
      <c r="R1046" s="21"/>
      <c r="S1046" s="21"/>
      <c r="T1046" s="21"/>
      <c r="U1046" s="21"/>
      <c r="V1046" s="21"/>
      <c r="W1046" s="21"/>
      <c r="X1046" s="21"/>
      <c r="Y1046" s="21"/>
      <c r="Z1046" s="21"/>
      <c r="AA1046" s="21"/>
      <c r="AB1046" s="21"/>
      <c r="AC1046" s="21"/>
      <c r="AD1046" s="21"/>
      <c r="AE1046" s="21"/>
      <c r="AF1046" s="21"/>
      <c r="AG1046" s="21"/>
      <c r="AH1046" s="21"/>
    </row>
    <row r="1047" spans="2:34" s="6" customFormat="1">
      <c r="B1047" s="21"/>
      <c r="C1047" s="21"/>
      <c r="D1047" s="21"/>
      <c r="E1047" s="21"/>
      <c r="F1047" s="21"/>
      <c r="G1047" s="21"/>
      <c r="H1047" s="21"/>
      <c r="I1047" s="21"/>
      <c r="J1047" s="21"/>
      <c r="K1047" s="21"/>
      <c r="L1047" s="21"/>
      <c r="M1047" s="21"/>
      <c r="N1047" s="21"/>
      <c r="O1047" s="21"/>
      <c r="P1047" s="21"/>
      <c r="Q1047" s="21"/>
      <c r="R1047" s="21"/>
      <c r="S1047" s="21"/>
      <c r="T1047" s="21"/>
      <c r="U1047" s="21"/>
      <c r="V1047" s="21"/>
      <c r="W1047" s="21"/>
      <c r="X1047" s="21"/>
      <c r="Y1047" s="21"/>
      <c r="Z1047" s="21"/>
      <c r="AA1047" s="21"/>
      <c r="AB1047" s="21"/>
      <c r="AC1047" s="21"/>
      <c r="AD1047" s="21"/>
      <c r="AE1047" s="21"/>
      <c r="AF1047" s="21"/>
      <c r="AG1047" s="21"/>
      <c r="AH1047" s="21"/>
    </row>
    <row r="1048" spans="2:34" s="6" customFormat="1">
      <c r="B1048" s="21"/>
      <c r="C1048" s="21"/>
      <c r="D1048" s="21"/>
      <c r="E1048" s="21"/>
      <c r="F1048" s="21"/>
      <c r="G1048" s="21"/>
      <c r="H1048" s="21"/>
      <c r="I1048" s="21"/>
      <c r="J1048" s="21"/>
      <c r="K1048" s="21"/>
      <c r="L1048" s="21"/>
      <c r="M1048" s="21"/>
      <c r="N1048" s="21"/>
      <c r="O1048" s="21"/>
      <c r="P1048" s="21"/>
      <c r="Q1048" s="21"/>
      <c r="R1048" s="21"/>
      <c r="S1048" s="21"/>
      <c r="T1048" s="21"/>
      <c r="U1048" s="21"/>
      <c r="V1048" s="21"/>
      <c r="W1048" s="21"/>
      <c r="X1048" s="21"/>
      <c r="Y1048" s="21"/>
      <c r="Z1048" s="21"/>
      <c r="AA1048" s="21"/>
      <c r="AB1048" s="21"/>
      <c r="AC1048" s="21"/>
      <c r="AD1048" s="21"/>
      <c r="AE1048" s="21"/>
      <c r="AF1048" s="21"/>
      <c r="AG1048" s="21"/>
      <c r="AH1048" s="21"/>
    </row>
    <row r="1049" spans="2:34" s="6" customFormat="1">
      <c r="B1049" s="21"/>
      <c r="C1049" s="21"/>
      <c r="D1049" s="21"/>
      <c r="E1049" s="21"/>
      <c r="F1049" s="21"/>
      <c r="G1049" s="21"/>
      <c r="H1049" s="21"/>
      <c r="I1049" s="21"/>
      <c r="J1049" s="21"/>
      <c r="K1049" s="21"/>
      <c r="L1049" s="21"/>
      <c r="M1049" s="21"/>
      <c r="N1049" s="21"/>
      <c r="O1049" s="21"/>
      <c r="P1049" s="21"/>
      <c r="Q1049" s="21"/>
      <c r="R1049" s="21"/>
      <c r="S1049" s="21"/>
      <c r="T1049" s="21"/>
      <c r="U1049" s="21"/>
      <c r="V1049" s="21"/>
      <c r="W1049" s="21"/>
      <c r="X1049" s="21"/>
      <c r="Y1049" s="21"/>
      <c r="Z1049" s="21"/>
      <c r="AA1049" s="21"/>
      <c r="AB1049" s="21"/>
      <c r="AC1049" s="21"/>
      <c r="AD1049" s="21"/>
      <c r="AE1049" s="21"/>
      <c r="AF1049" s="21"/>
      <c r="AG1049" s="21"/>
      <c r="AH1049" s="21"/>
    </row>
    <row r="1050" spans="2:34" s="6" customFormat="1">
      <c r="B1050" s="21"/>
      <c r="C1050" s="21"/>
      <c r="D1050" s="21"/>
      <c r="E1050" s="21"/>
      <c r="F1050" s="21"/>
      <c r="G1050" s="21"/>
      <c r="H1050" s="21"/>
      <c r="I1050" s="21"/>
      <c r="J1050" s="21"/>
      <c r="K1050" s="21"/>
      <c r="L1050" s="21"/>
      <c r="M1050" s="21"/>
      <c r="N1050" s="21"/>
      <c r="O1050" s="21"/>
      <c r="P1050" s="21"/>
      <c r="Q1050" s="21"/>
      <c r="R1050" s="21"/>
      <c r="S1050" s="21"/>
      <c r="T1050" s="21"/>
      <c r="U1050" s="21"/>
      <c r="V1050" s="21"/>
      <c r="W1050" s="21"/>
      <c r="X1050" s="21"/>
      <c r="Y1050" s="21"/>
      <c r="Z1050" s="21"/>
      <c r="AA1050" s="21"/>
      <c r="AB1050" s="21"/>
      <c r="AC1050" s="21"/>
      <c r="AD1050" s="21"/>
      <c r="AE1050" s="21"/>
      <c r="AF1050" s="21"/>
      <c r="AG1050" s="21"/>
      <c r="AH1050" s="21"/>
    </row>
    <row r="1051" spans="2:34" s="6" customFormat="1">
      <c r="B1051" s="21"/>
      <c r="C1051" s="21"/>
      <c r="D1051" s="21"/>
      <c r="E1051" s="21"/>
      <c r="F1051" s="21"/>
      <c r="G1051" s="21"/>
      <c r="H1051" s="21"/>
      <c r="I1051" s="21"/>
      <c r="J1051" s="21"/>
      <c r="K1051" s="21"/>
      <c r="L1051" s="21"/>
      <c r="M1051" s="21"/>
      <c r="N1051" s="21"/>
      <c r="O1051" s="21"/>
      <c r="P1051" s="21"/>
      <c r="Q1051" s="21"/>
      <c r="R1051" s="21"/>
      <c r="S1051" s="21"/>
      <c r="T1051" s="21"/>
      <c r="U1051" s="21"/>
      <c r="V1051" s="21"/>
      <c r="W1051" s="21"/>
      <c r="X1051" s="21"/>
      <c r="Y1051" s="21"/>
      <c r="Z1051" s="21"/>
      <c r="AA1051" s="21"/>
      <c r="AB1051" s="21"/>
      <c r="AC1051" s="21"/>
      <c r="AD1051" s="21"/>
      <c r="AE1051" s="21"/>
      <c r="AF1051" s="21"/>
      <c r="AG1051" s="21"/>
      <c r="AH1051" s="21"/>
    </row>
    <row r="1052" spans="2:34" s="6" customFormat="1">
      <c r="B1052" s="21"/>
      <c r="C1052" s="21"/>
      <c r="D1052" s="21"/>
      <c r="E1052" s="21"/>
      <c r="F1052" s="21"/>
      <c r="G1052" s="21"/>
      <c r="H1052" s="21"/>
      <c r="I1052" s="21"/>
      <c r="J1052" s="21"/>
      <c r="K1052" s="21"/>
      <c r="L1052" s="21"/>
      <c r="M1052" s="21"/>
      <c r="N1052" s="21"/>
      <c r="O1052" s="21"/>
      <c r="P1052" s="21"/>
      <c r="Q1052" s="21"/>
      <c r="R1052" s="21"/>
      <c r="S1052" s="21"/>
      <c r="T1052" s="21"/>
      <c r="U1052" s="21"/>
      <c r="V1052" s="21"/>
      <c r="W1052" s="21"/>
      <c r="X1052" s="21"/>
      <c r="Y1052" s="21"/>
      <c r="Z1052" s="21"/>
      <c r="AA1052" s="21"/>
      <c r="AB1052" s="21"/>
      <c r="AC1052" s="21"/>
      <c r="AD1052" s="21"/>
      <c r="AE1052" s="21"/>
      <c r="AF1052" s="21"/>
      <c r="AG1052" s="21"/>
      <c r="AH1052" s="21"/>
    </row>
    <row r="1053" spans="2:34" s="6" customFormat="1">
      <c r="B1053" s="21"/>
      <c r="C1053" s="21"/>
      <c r="D1053" s="21"/>
      <c r="E1053" s="21"/>
      <c r="F1053" s="21"/>
      <c r="G1053" s="21"/>
      <c r="H1053" s="21"/>
      <c r="I1053" s="21"/>
      <c r="J1053" s="21"/>
      <c r="K1053" s="21"/>
      <c r="L1053" s="21"/>
      <c r="M1053" s="21"/>
      <c r="N1053" s="21"/>
      <c r="O1053" s="21"/>
      <c r="P1053" s="21"/>
      <c r="Q1053" s="21"/>
      <c r="R1053" s="21"/>
      <c r="S1053" s="21"/>
      <c r="T1053" s="21"/>
      <c r="U1053" s="21"/>
      <c r="V1053" s="21"/>
      <c r="W1053" s="21"/>
      <c r="X1053" s="21"/>
      <c r="Y1053" s="21"/>
      <c r="Z1053" s="21"/>
      <c r="AA1053" s="21"/>
      <c r="AB1053" s="21"/>
      <c r="AC1053" s="21"/>
      <c r="AD1053" s="21"/>
      <c r="AE1053" s="21"/>
      <c r="AF1053" s="21"/>
      <c r="AG1053" s="21"/>
      <c r="AH1053" s="21"/>
    </row>
    <row r="1054" spans="2:34" s="6" customFormat="1">
      <c r="B1054" s="21"/>
      <c r="C1054" s="21"/>
      <c r="D1054" s="21"/>
      <c r="E1054" s="21"/>
      <c r="F1054" s="21"/>
      <c r="G1054" s="21"/>
      <c r="H1054" s="21"/>
      <c r="I1054" s="21"/>
      <c r="J1054" s="21"/>
      <c r="K1054" s="21"/>
      <c r="L1054" s="21"/>
      <c r="M1054" s="21"/>
      <c r="N1054" s="21"/>
      <c r="O1054" s="21"/>
      <c r="P1054" s="21"/>
      <c r="Q1054" s="21"/>
      <c r="R1054" s="21"/>
      <c r="S1054" s="21"/>
      <c r="T1054" s="21"/>
      <c r="U1054" s="21"/>
      <c r="V1054" s="21"/>
      <c r="W1054" s="21"/>
      <c r="X1054" s="21"/>
      <c r="Y1054" s="21"/>
      <c r="Z1054" s="21"/>
      <c r="AA1054" s="21"/>
      <c r="AB1054" s="21"/>
      <c r="AC1054" s="21"/>
      <c r="AD1054" s="21"/>
      <c r="AE1054" s="21"/>
      <c r="AF1054" s="21"/>
      <c r="AG1054" s="21"/>
      <c r="AH1054" s="21"/>
    </row>
    <row r="1055" spans="2:34" s="6" customFormat="1">
      <c r="B1055" s="21"/>
      <c r="C1055" s="21"/>
      <c r="D1055" s="21"/>
      <c r="E1055" s="21"/>
      <c r="F1055" s="21"/>
      <c r="G1055" s="21"/>
      <c r="H1055" s="21"/>
      <c r="I1055" s="21"/>
      <c r="J1055" s="21"/>
      <c r="K1055" s="21"/>
      <c r="L1055" s="21"/>
      <c r="M1055" s="21"/>
      <c r="N1055" s="21"/>
      <c r="O1055" s="21"/>
      <c r="P1055" s="21"/>
      <c r="Q1055" s="21"/>
      <c r="R1055" s="21"/>
      <c r="S1055" s="21"/>
      <c r="T1055" s="21"/>
      <c r="U1055" s="21"/>
      <c r="V1055" s="21"/>
      <c r="W1055" s="21"/>
      <c r="X1055" s="21"/>
      <c r="Y1055" s="21"/>
      <c r="Z1055" s="21"/>
      <c r="AA1055" s="21"/>
      <c r="AB1055" s="21"/>
      <c r="AC1055" s="21"/>
      <c r="AD1055" s="21"/>
      <c r="AE1055" s="21"/>
      <c r="AF1055" s="21"/>
      <c r="AG1055" s="21"/>
      <c r="AH1055" s="21"/>
    </row>
    <row r="1056" spans="2:34" s="6" customFormat="1">
      <c r="B1056" s="21"/>
      <c r="C1056" s="21"/>
      <c r="D1056" s="21"/>
      <c r="E1056" s="21"/>
      <c r="F1056" s="21"/>
      <c r="G1056" s="21"/>
      <c r="H1056" s="21"/>
      <c r="I1056" s="21"/>
      <c r="J1056" s="21"/>
      <c r="K1056" s="21"/>
      <c r="L1056" s="21"/>
      <c r="M1056" s="21"/>
      <c r="N1056" s="21"/>
      <c r="O1056" s="21"/>
      <c r="P1056" s="21"/>
      <c r="Q1056" s="21"/>
      <c r="R1056" s="21"/>
      <c r="S1056" s="21"/>
      <c r="T1056" s="21"/>
      <c r="U1056" s="21"/>
      <c r="V1056" s="21"/>
      <c r="W1056" s="21"/>
      <c r="X1056" s="21"/>
      <c r="Y1056" s="21"/>
      <c r="Z1056" s="21"/>
      <c r="AA1056" s="21"/>
      <c r="AB1056" s="21"/>
      <c r="AC1056" s="21"/>
      <c r="AD1056" s="21"/>
      <c r="AE1056" s="21"/>
      <c r="AF1056" s="21"/>
      <c r="AG1056" s="21"/>
      <c r="AH1056" s="21"/>
    </row>
    <row r="1057" spans="2:34" s="6" customFormat="1">
      <c r="B1057" s="21"/>
      <c r="C1057" s="21"/>
      <c r="D1057" s="21"/>
      <c r="E1057" s="21"/>
      <c r="F1057" s="21"/>
      <c r="G1057" s="21"/>
      <c r="H1057" s="21"/>
      <c r="I1057" s="21"/>
      <c r="J1057" s="21"/>
      <c r="K1057" s="21"/>
      <c r="L1057" s="21"/>
      <c r="M1057" s="21"/>
      <c r="N1057" s="21"/>
      <c r="O1057" s="21"/>
      <c r="P1057" s="21"/>
      <c r="Q1057" s="21"/>
      <c r="R1057" s="21"/>
      <c r="S1057" s="21"/>
      <c r="T1057" s="21"/>
      <c r="U1057" s="21"/>
      <c r="V1057" s="21"/>
      <c r="W1057" s="21"/>
      <c r="X1057" s="21"/>
      <c r="Y1057" s="21"/>
      <c r="Z1057" s="21"/>
      <c r="AA1057" s="21"/>
      <c r="AB1057" s="21"/>
      <c r="AC1057" s="21"/>
      <c r="AD1057" s="21"/>
      <c r="AE1057" s="21"/>
      <c r="AF1057" s="21"/>
      <c r="AG1057" s="21"/>
      <c r="AH1057" s="21"/>
    </row>
    <row r="1058" spans="2:34" s="6" customFormat="1">
      <c r="B1058" s="21"/>
      <c r="C1058" s="21"/>
      <c r="D1058" s="21"/>
      <c r="E1058" s="21"/>
      <c r="F1058" s="21"/>
      <c r="G1058" s="21"/>
      <c r="H1058" s="21"/>
      <c r="I1058" s="21"/>
      <c r="J1058" s="21"/>
      <c r="K1058" s="21"/>
      <c r="L1058" s="21"/>
      <c r="M1058" s="21"/>
      <c r="N1058" s="21"/>
      <c r="O1058" s="21"/>
      <c r="P1058" s="21"/>
      <c r="Q1058" s="21"/>
      <c r="R1058" s="21"/>
      <c r="S1058" s="21"/>
      <c r="T1058" s="21"/>
      <c r="U1058" s="21"/>
      <c r="V1058" s="21"/>
      <c r="W1058" s="21"/>
      <c r="X1058" s="21"/>
      <c r="Y1058" s="21"/>
      <c r="Z1058" s="21"/>
      <c r="AA1058" s="21"/>
      <c r="AB1058" s="21"/>
      <c r="AC1058" s="21"/>
      <c r="AD1058" s="21"/>
      <c r="AE1058" s="21"/>
      <c r="AF1058" s="21"/>
      <c r="AG1058" s="21"/>
      <c r="AH1058" s="21"/>
    </row>
    <row r="1059" spans="2:34" s="6" customFormat="1">
      <c r="B1059" s="21"/>
      <c r="C1059" s="21"/>
      <c r="D1059" s="21"/>
      <c r="E1059" s="21"/>
      <c r="F1059" s="21"/>
      <c r="G1059" s="21"/>
      <c r="H1059" s="21"/>
      <c r="I1059" s="21"/>
      <c r="J1059" s="21"/>
      <c r="K1059" s="21"/>
      <c r="L1059" s="21"/>
      <c r="M1059" s="21"/>
      <c r="N1059" s="21"/>
      <c r="O1059" s="21"/>
      <c r="P1059" s="21"/>
      <c r="Q1059" s="21"/>
      <c r="R1059" s="21"/>
      <c r="S1059" s="21"/>
      <c r="T1059" s="21"/>
      <c r="U1059" s="21"/>
      <c r="V1059" s="21"/>
      <c r="W1059" s="21"/>
      <c r="X1059" s="21"/>
      <c r="Y1059" s="21"/>
      <c r="Z1059" s="21"/>
      <c r="AA1059" s="21"/>
      <c r="AB1059" s="21"/>
      <c r="AC1059" s="21"/>
      <c r="AD1059" s="21"/>
      <c r="AE1059" s="21"/>
      <c r="AF1059" s="21"/>
      <c r="AG1059" s="21"/>
      <c r="AH1059" s="21"/>
    </row>
    <row r="1060" spans="2:34" s="6" customFormat="1">
      <c r="B1060" s="21"/>
      <c r="C1060" s="21"/>
      <c r="D1060" s="21"/>
      <c r="E1060" s="21"/>
      <c r="F1060" s="21"/>
      <c r="G1060" s="21"/>
      <c r="H1060" s="21"/>
      <c r="I1060" s="21"/>
      <c r="J1060" s="21"/>
      <c r="K1060" s="21"/>
      <c r="L1060" s="21"/>
      <c r="M1060" s="21"/>
      <c r="N1060" s="21"/>
      <c r="O1060" s="21"/>
      <c r="P1060" s="21"/>
      <c r="Q1060" s="21"/>
      <c r="R1060" s="21"/>
      <c r="S1060" s="21"/>
      <c r="T1060" s="21"/>
      <c r="U1060" s="21"/>
      <c r="V1060" s="21"/>
      <c r="W1060" s="21"/>
      <c r="X1060" s="21"/>
      <c r="Y1060" s="21"/>
      <c r="Z1060" s="21"/>
      <c r="AA1060" s="21"/>
      <c r="AB1060" s="21"/>
      <c r="AC1060" s="21"/>
      <c r="AD1060" s="21"/>
      <c r="AE1060" s="21"/>
      <c r="AF1060" s="21"/>
      <c r="AG1060" s="21"/>
      <c r="AH1060" s="21"/>
    </row>
    <row r="1061" spans="2:34" s="6" customFormat="1">
      <c r="B1061" s="21"/>
      <c r="C1061" s="21"/>
      <c r="D1061" s="21"/>
      <c r="E1061" s="21"/>
      <c r="F1061" s="21"/>
      <c r="G1061" s="21"/>
      <c r="H1061" s="21"/>
      <c r="I1061" s="21"/>
      <c r="J1061" s="21"/>
      <c r="K1061" s="21"/>
      <c r="L1061" s="21"/>
      <c r="M1061" s="21"/>
      <c r="N1061" s="21"/>
      <c r="O1061" s="21"/>
      <c r="P1061" s="21"/>
      <c r="Q1061" s="21"/>
      <c r="R1061" s="21"/>
      <c r="S1061" s="21"/>
      <c r="T1061" s="21"/>
      <c r="U1061" s="21"/>
      <c r="V1061" s="21"/>
      <c r="W1061" s="21"/>
      <c r="X1061" s="21"/>
      <c r="Y1061" s="21"/>
      <c r="Z1061" s="21"/>
      <c r="AA1061" s="21"/>
      <c r="AB1061" s="21"/>
      <c r="AC1061" s="21"/>
      <c r="AD1061" s="21"/>
      <c r="AE1061" s="21"/>
      <c r="AF1061" s="21"/>
      <c r="AG1061" s="21"/>
      <c r="AH1061" s="21"/>
    </row>
    <row r="1062" spans="2:34" s="6" customFormat="1">
      <c r="B1062" s="21"/>
      <c r="C1062" s="21"/>
      <c r="D1062" s="21"/>
      <c r="E1062" s="21"/>
      <c r="F1062" s="21"/>
      <c r="G1062" s="21"/>
      <c r="H1062" s="21"/>
      <c r="I1062" s="21"/>
      <c r="J1062" s="21"/>
      <c r="K1062" s="21"/>
      <c r="L1062" s="21"/>
      <c r="M1062" s="21"/>
      <c r="N1062" s="21"/>
      <c r="O1062" s="21"/>
      <c r="P1062" s="21"/>
      <c r="Q1062" s="21"/>
      <c r="R1062" s="21"/>
      <c r="S1062" s="21"/>
      <c r="T1062" s="21"/>
      <c r="U1062" s="21"/>
      <c r="V1062" s="21"/>
      <c r="W1062" s="21"/>
      <c r="X1062" s="21"/>
      <c r="Y1062" s="21"/>
      <c r="Z1062" s="21"/>
      <c r="AA1062" s="21"/>
      <c r="AB1062" s="21"/>
      <c r="AC1062" s="21"/>
      <c r="AD1062" s="21"/>
      <c r="AE1062" s="21"/>
      <c r="AF1062" s="21"/>
      <c r="AG1062" s="21"/>
      <c r="AH1062" s="21"/>
    </row>
    <row r="1063" spans="2:34" s="6" customFormat="1">
      <c r="B1063" s="21"/>
      <c r="C1063" s="21"/>
      <c r="D1063" s="21"/>
      <c r="E1063" s="21"/>
      <c r="F1063" s="21"/>
      <c r="G1063" s="21"/>
      <c r="H1063" s="21"/>
      <c r="I1063" s="21"/>
      <c r="J1063" s="21"/>
      <c r="K1063" s="21"/>
      <c r="L1063" s="21"/>
      <c r="M1063" s="21"/>
      <c r="N1063" s="21"/>
      <c r="O1063" s="21"/>
      <c r="P1063" s="21"/>
      <c r="Q1063" s="21"/>
      <c r="R1063" s="21"/>
      <c r="S1063" s="21"/>
      <c r="T1063" s="21"/>
      <c r="U1063" s="21"/>
      <c r="V1063" s="21"/>
      <c r="W1063" s="21"/>
      <c r="X1063" s="21"/>
      <c r="Y1063" s="21"/>
      <c r="Z1063" s="21"/>
      <c r="AA1063" s="21"/>
      <c r="AB1063" s="21"/>
      <c r="AC1063" s="21"/>
      <c r="AD1063" s="21"/>
      <c r="AE1063" s="21"/>
      <c r="AF1063" s="21"/>
      <c r="AG1063" s="21"/>
      <c r="AH1063" s="21"/>
    </row>
    <row r="1064" spans="2:34" s="6" customFormat="1">
      <c r="B1064" s="21"/>
      <c r="C1064" s="21"/>
      <c r="D1064" s="21"/>
      <c r="E1064" s="21"/>
      <c r="F1064" s="21"/>
      <c r="G1064" s="21"/>
      <c r="H1064" s="21"/>
      <c r="I1064" s="21"/>
      <c r="J1064" s="21"/>
      <c r="K1064" s="21"/>
      <c r="L1064" s="21"/>
      <c r="M1064" s="21"/>
      <c r="N1064" s="21"/>
      <c r="O1064" s="21"/>
      <c r="P1064" s="21"/>
      <c r="Q1064" s="21"/>
      <c r="R1064" s="21"/>
      <c r="S1064" s="21"/>
      <c r="T1064" s="21"/>
      <c r="U1064" s="21"/>
      <c r="V1064" s="21"/>
      <c r="W1064" s="21"/>
      <c r="X1064" s="21"/>
      <c r="Y1064" s="21"/>
      <c r="Z1064" s="21"/>
      <c r="AA1064" s="21"/>
      <c r="AB1064" s="21"/>
      <c r="AC1064" s="21"/>
      <c r="AD1064" s="21"/>
      <c r="AE1064" s="21"/>
      <c r="AF1064" s="21"/>
      <c r="AG1064" s="21"/>
      <c r="AH1064" s="21"/>
    </row>
    <row r="1065" spans="2:34" s="6" customFormat="1">
      <c r="B1065" s="21"/>
      <c r="C1065" s="21"/>
      <c r="D1065" s="21"/>
      <c r="E1065" s="21"/>
      <c r="F1065" s="21"/>
      <c r="G1065" s="21"/>
      <c r="H1065" s="21"/>
      <c r="I1065" s="21"/>
      <c r="J1065" s="21"/>
      <c r="K1065" s="21"/>
      <c r="L1065" s="21"/>
      <c r="M1065" s="21"/>
      <c r="N1065" s="21"/>
      <c r="O1065" s="21"/>
      <c r="P1065" s="21"/>
      <c r="Q1065" s="21"/>
      <c r="R1065" s="21"/>
      <c r="S1065" s="21"/>
      <c r="T1065" s="21"/>
      <c r="U1065" s="21"/>
      <c r="V1065" s="21"/>
      <c r="W1065" s="21"/>
      <c r="X1065" s="21"/>
      <c r="Y1065" s="21"/>
      <c r="Z1065" s="21"/>
      <c r="AA1065" s="21"/>
      <c r="AB1065" s="21"/>
      <c r="AC1065" s="21"/>
      <c r="AD1065" s="21"/>
      <c r="AE1065" s="21"/>
      <c r="AF1065" s="21"/>
      <c r="AG1065" s="21"/>
      <c r="AH1065" s="21"/>
    </row>
    <row r="1066" spans="2:34" s="6" customFormat="1">
      <c r="B1066" s="21"/>
      <c r="C1066" s="21"/>
      <c r="D1066" s="21"/>
      <c r="E1066" s="21"/>
      <c r="F1066" s="21"/>
      <c r="G1066" s="21"/>
      <c r="H1066" s="21"/>
      <c r="I1066" s="21"/>
      <c r="J1066" s="21"/>
      <c r="K1066" s="21"/>
      <c r="L1066" s="21"/>
      <c r="M1066" s="21"/>
      <c r="N1066" s="21"/>
      <c r="O1066" s="21"/>
      <c r="P1066" s="21"/>
      <c r="Q1066" s="21"/>
      <c r="R1066" s="21"/>
      <c r="S1066" s="21"/>
      <c r="T1066" s="21"/>
      <c r="U1066" s="21"/>
      <c r="V1066" s="21"/>
      <c r="W1066" s="21"/>
      <c r="X1066" s="21"/>
      <c r="Y1066" s="21"/>
      <c r="Z1066" s="21"/>
      <c r="AA1066" s="21"/>
      <c r="AB1066" s="21"/>
      <c r="AC1066" s="21"/>
      <c r="AD1066" s="21"/>
      <c r="AE1066" s="21"/>
      <c r="AF1066" s="21"/>
      <c r="AG1066" s="21"/>
      <c r="AH1066" s="21"/>
    </row>
    <row r="1067" spans="2:34" s="6" customFormat="1">
      <c r="B1067" s="21"/>
      <c r="C1067" s="21"/>
      <c r="D1067" s="21"/>
      <c r="E1067" s="21"/>
      <c r="F1067" s="21"/>
      <c r="G1067" s="21"/>
      <c r="H1067" s="21"/>
      <c r="I1067" s="21"/>
      <c r="J1067" s="21"/>
      <c r="K1067" s="21"/>
      <c r="L1067" s="21"/>
      <c r="M1067" s="21"/>
      <c r="N1067" s="21"/>
      <c r="O1067" s="21"/>
      <c r="P1067" s="21"/>
      <c r="Q1067" s="21"/>
      <c r="R1067" s="21"/>
      <c r="S1067" s="21"/>
      <c r="T1067" s="21"/>
      <c r="U1067" s="21"/>
      <c r="V1067" s="21"/>
      <c r="W1067" s="21"/>
      <c r="X1067" s="21"/>
      <c r="Y1067" s="21"/>
      <c r="Z1067" s="21"/>
      <c r="AA1067" s="21"/>
      <c r="AB1067" s="21"/>
      <c r="AC1067" s="21"/>
      <c r="AD1067" s="21"/>
      <c r="AE1067" s="21"/>
      <c r="AF1067" s="21"/>
      <c r="AG1067" s="21"/>
      <c r="AH1067" s="21"/>
    </row>
    <row r="1068" spans="2:34" s="6" customFormat="1">
      <c r="B1068" s="21"/>
      <c r="C1068" s="21"/>
      <c r="D1068" s="21"/>
      <c r="E1068" s="21"/>
      <c r="F1068" s="21"/>
      <c r="G1068" s="21"/>
      <c r="H1068" s="21"/>
      <c r="I1068" s="21"/>
      <c r="J1068" s="21"/>
      <c r="K1068" s="21"/>
      <c r="L1068" s="21"/>
      <c r="M1068" s="21"/>
      <c r="N1068" s="21"/>
      <c r="O1068" s="21"/>
      <c r="P1068" s="21"/>
      <c r="Q1068" s="21"/>
      <c r="R1068" s="21"/>
      <c r="S1068" s="21"/>
      <c r="T1068" s="21"/>
      <c r="U1068" s="21"/>
      <c r="V1068" s="21"/>
      <c r="W1068" s="21"/>
      <c r="X1068" s="21"/>
      <c r="Y1068" s="21"/>
      <c r="Z1068" s="21"/>
      <c r="AA1068" s="21"/>
      <c r="AB1068" s="21"/>
      <c r="AC1068" s="21"/>
      <c r="AD1068" s="21"/>
      <c r="AE1068" s="21"/>
      <c r="AF1068" s="21"/>
      <c r="AG1068" s="21"/>
      <c r="AH1068" s="21"/>
    </row>
    <row r="1069" spans="2:34" s="6" customFormat="1">
      <c r="B1069" s="21"/>
      <c r="C1069" s="21"/>
      <c r="D1069" s="21"/>
      <c r="E1069" s="21"/>
      <c r="F1069" s="21"/>
      <c r="G1069" s="21"/>
      <c r="H1069" s="21"/>
      <c r="I1069" s="21"/>
      <c r="J1069" s="21"/>
      <c r="K1069" s="21"/>
      <c r="L1069" s="21"/>
      <c r="M1069" s="21"/>
      <c r="N1069" s="21"/>
      <c r="O1069" s="21"/>
      <c r="P1069" s="21"/>
      <c r="Q1069" s="21"/>
      <c r="R1069" s="21"/>
      <c r="S1069" s="21"/>
      <c r="T1069" s="21"/>
      <c r="U1069" s="21"/>
      <c r="V1069" s="21"/>
      <c r="W1069" s="21"/>
      <c r="X1069" s="21"/>
      <c r="Y1069" s="21"/>
      <c r="Z1069" s="21"/>
      <c r="AA1069" s="21"/>
      <c r="AB1069" s="21"/>
      <c r="AC1069" s="21"/>
      <c r="AD1069" s="21"/>
      <c r="AE1069" s="21"/>
      <c r="AF1069" s="21"/>
      <c r="AG1069" s="21"/>
      <c r="AH1069" s="21"/>
    </row>
    <row r="1070" spans="2:34" s="6" customFormat="1">
      <c r="B1070" s="21"/>
      <c r="C1070" s="21"/>
      <c r="D1070" s="21"/>
      <c r="E1070" s="21"/>
      <c r="F1070" s="21"/>
      <c r="G1070" s="21"/>
      <c r="H1070" s="21"/>
      <c r="I1070" s="21"/>
      <c r="J1070" s="21"/>
      <c r="K1070" s="21"/>
      <c r="L1070" s="21"/>
      <c r="M1070" s="21"/>
      <c r="N1070" s="21"/>
      <c r="O1070" s="21"/>
      <c r="P1070" s="21"/>
      <c r="Q1070" s="21"/>
      <c r="R1070" s="21"/>
      <c r="S1070" s="21"/>
      <c r="T1070" s="21"/>
      <c r="U1070" s="21"/>
      <c r="V1070" s="21"/>
      <c r="W1070" s="21"/>
      <c r="X1070" s="21"/>
      <c r="Y1070" s="21"/>
      <c r="Z1070" s="21"/>
      <c r="AA1070" s="21"/>
      <c r="AB1070" s="21"/>
      <c r="AC1070" s="21"/>
      <c r="AD1070" s="21"/>
      <c r="AE1070" s="21"/>
      <c r="AF1070" s="21"/>
      <c r="AG1070" s="21"/>
      <c r="AH1070" s="21"/>
    </row>
    <row r="1071" spans="2:34" s="6" customFormat="1">
      <c r="B1071" s="21"/>
      <c r="C1071" s="21"/>
      <c r="D1071" s="21"/>
      <c r="E1071" s="21"/>
      <c r="F1071" s="21"/>
      <c r="G1071" s="21"/>
      <c r="H1071" s="21"/>
      <c r="I1071" s="21"/>
      <c r="J1071" s="21"/>
      <c r="K1071" s="21"/>
      <c r="L1071" s="21"/>
      <c r="M1071" s="21"/>
      <c r="N1071" s="21"/>
      <c r="O1071" s="21"/>
      <c r="P1071" s="21"/>
      <c r="Q1071" s="21"/>
      <c r="R1071" s="21"/>
      <c r="S1071" s="21"/>
      <c r="T1071" s="21"/>
      <c r="U1071" s="21"/>
      <c r="V1071" s="21"/>
      <c r="W1071" s="21"/>
      <c r="X1071" s="21"/>
      <c r="Y1071" s="21"/>
      <c r="Z1071" s="21"/>
      <c r="AA1071" s="21"/>
      <c r="AB1071" s="21"/>
      <c r="AC1071" s="21"/>
      <c r="AD1071" s="21"/>
      <c r="AE1071" s="21"/>
      <c r="AF1071" s="21"/>
      <c r="AG1071" s="21"/>
      <c r="AH1071" s="21"/>
    </row>
    <row r="1072" spans="2:34" s="6" customFormat="1">
      <c r="B1072" s="21"/>
      <c r="C1072" s="21"/>
      <c r="D1072" s="21"/>
      <c r="E1072" s="21"/>
      <c r="F1072" s="21"/>
      <c r="G1072" s="21"/>
      <c r="H1072" s="21"/>
      <c r="I1072" s="21"/>
      <c r="J1072" s="21"/>
      <c r="K1072" s="21"/>
      <c r="L1072" s="21"/>
      <c r="M1072" s="21"/>
      <c r="N1072" s="21"/>
      <c r="O1072" s="21"/>
      <c r="P1072" s="21"/>
      <c r="Q1072" s="21"/>
      <c r="R1072" s="21"/>
      <c r="S1072" s="21"/>
      <c r="T1072" s="21"/>
      <c r="U1072" s="21"/>
      <c r="V1072" s="21"/>
      <c r="W1072" s="21"/>
      <c r="X1072" s="21"/>
      <c r="Y1072" s="21"/>
      <c r="Z1072" s="21"/>
      <c r="AA1072" s="21"/>
      <c r="AB1072" s="21"/>
      <c r="AC1072" s="21"/>
      <c r="AD1072" s="21"/>
      <c r="AE1072" s="21"/>
      <c r="AF1072" s="21"/>
      <c r="AG1072" s="21"/>
      <c r="AH1072" s="21"/>
    </row>
    <row r="1073" spans="2:34" s="6" customFormat="1">
      <c r="B1073" s="21"/>
      <c r="C1073" s="21"/>
      <c r="D1073" s="21"/>
      <c r="E1073" s="21"/>
      <c r="F1073" s="21"/>
      <c r="G1073" s="21"/>
      <c r="H1073" s="21"/>
      <c r="I1073" s="21"/>
      <c r="J1073" s="21"/>
      <c r="K1073" s="21"/>
      <c r="L1073" s="21"/>
      <c r="M1073" s="21"/>
      <c r="N1073" s="21"/>
      <c r="O1073" s="21"/>
      <c r="P1073" s="21"/>
      <c r="Q1073" s="21"/>
      <c r="R1073" s="21"/>
      <c r="S1073" s="21"/>
      <c r="T1073" s="21"/>
      <c r="U1073" s="21"/>
      <c r="V1073" s="21"/>
      <c r="W1073" s="21"/>
      <c r="X1073" s="21"/>
      <c r="Y1073" s="21"/>
      <c r="Z1073" s="21"/>
      <c r="AA1073" s="21"/>
      <c r="AB1073" s="21"/>
      <c r="AC1073" s="21"/>
      <c r="AD1073" s="21"/>
      <c r="AE1073" s="21"/>
      <c r="AF1073" s="21"/>
      <c r="AG1073" s="21"/>
      <c r="AH1073" s="21"/>
    </row>
    <row r="1074" spans="2:34" s="6" customFormat="1">
      <c r="B1074" s="21"/>
      <c r="C1074" s="21"/>
      <c r="D1074" s="21"/>
      <c r="E1074" s="21"/>
      <c r="F1074" s="21"/>
      <c r="G1074" s="21"/>
      <c r="H1074" s="21"/>
      <c r="I1074" s="21"/>
      <c r="J1074" s="21"/>
      <c r="K1074" s="21"/>
      <c r="L1074" s="21"/>
      <c r="M1074" s="21"/>
      <c r="N1074" s="21"/>
      <c r="O1074" s="21"/>
      <c r="P1074" s="21"/>
      <c r="Q1074" s="21"/>
      <c r="R1074" s="21"/>
      <c r="S1074" s="21"/>
      <c r="T1074" s="21"/>
      <c r="U1074" s="21"/>
      <c r="V1074" s="21"/>
      <c r="W1074" s="21"/>
      <c r="X1074" s="21"/>
      <c r="Y1074" s="21"/>
      <c r="Z1074" s="21"/>
      <c r="AA1074" s="21"/>
      <c r="AB1074" s="21"/>
      <c r="AC1074" s="21"/>
      <c r="AD1074" s="21"/>
      <c r="AE1074" s="21"/>
      <c r="AF1074" s="21"/>
      <c r="AG1074" s="21"/>
      <c r="AH1074" s="21"/>
    </row>
    <row r="1075" spans="2:34" s="6" customFormat="1">
      <c r="B1075" s="21"/>
      <c r="C1075" s="21"/>
      <c r="D1075" s="21"/>
      <c r="E1075" s="21"/>
      <c r="F1075" s="21"/>
      <c r="G1075" s="21"/>
      <c r="H1075" s="21"/>
      <c r="I1075" s="21"/>
      <c r="J1075" s="21"/>
      <c r="K1075" s="21"/>
      <c r="L1075" s="21"/>
      <c r="M1075" s="21"/>
      <c r="N1075" s="21"/>
      <c r="O1075" s="21"/>
      <c r="P1075" s="21"/>
      <c r="Q1075" s="21"/>
      <c r="R1075" s="21"/>
      <c r="S1075" s="21"/>
      <c r="T1075" s="21"/>
      <c r="U1075" s="21"/>
      <c r="V1075" s="21"/>
      <c r="W1075" s="21"/>
      <c r="X1075" s="21"/>
      <c r="Y1075" s="21"/>
      <c r="Z1075" s="21"/>
      <c r="AA1075" s="21"/>
      <c r="AB1075" s="21"/>
      <c r="AC1075" s="21"/>
      <c r="AD1075" s="21"/>
      <c r="AE1075" s="21"/>
      <c r="AF1075" s="21"/>
      <c r="AG1075" s="21"/>
      <c r="AH1075" s="21"/>
    </row>
    <row r="1076" spans="2:34" s="6" customFormat="1">
      <c r="B1076" s="21"/>
      <c r="C1076" s="21"/>
      <c r="D1076" s="21"/>
      <c r="E1076" s="21"/>
      <c r="F1076" s="21"/>
      <c r="G1076" s="21"/>
      <c r="H1076" s="21"/>
      <c r="I1076" s="21"/>
      <c r="J1076" s="21"/>
      <c r="K1076" s="21"/>
      <c r="L1076" s="21"/>
      <c r="M1076" s="21"/>
      <c r="N1076" s="21"/>
      <c r="O1076" s="21"/>
      <c r="P1076" s="21"/>
      <c r="Q1076" s="21"/>
      <c r="R1076" s="21"/>
      <c r="S1076" s="21"/>
      <c r="T1076" s="21"/>
      <c r="U1076" s="21"/>
      <c r="V1076" s="21"/>
      <c r="W1076" s="21"/>
      <c r="X1076" s="21"/>
      <c r="Y1076" s="21"/>
      <c r="Z1076" s="21"/>
      <c r="AA1076" s="21"/>
      <c r="AB1076" s="21"/>
      <c r="AC1076" s="21"/>
      <c r="AD1076" s="21"/>
      <c r="AE1076" s="21"/>
      <c r="AF1076" s="21"/>
      <c r="AG1076" s="21"/>
      <c r="AH1076" s="21"/>
    </row>
    <row r="1077" spans="2:34" s="6" customFormat="1">
      <c r="B1077" s="21"/>
      <c r="C1077" s="21"/>
      <c r="D1077" s="21"/>
      <c r="E1077" s="21"/>
      <c r="F1077" s="21"/>
      <c r="G1077" s="21"/>
      <c r="H1077" s="21"/>
      <c r="I1077" s="21"/>
      <c r="J1077" s="21"/>
      <c r="K1077" s="21"/>
      <c r="L1077" s="21"/>
      <c r="M1077" s="21"/>
      <c r="N1077" s="21"/>
      <c r="O1077" s="21"/>
      <c r="P1077" s="21"/>
      <c r="Q1077" s="21"/>
      <c r="R1077" s="21"/>
      <c r="S1077" s="21"/>
      <c r="T1077" s="21"/>
      <c r="U1077" s="21"/>
      <c r="V1077" s="21"/>
      <c r="W1077" s="21"/>
      <c r="X1077" s="21"/>
      <c r="Y1077" s="21"/>
      <c r="Z1077" s="21"/>
      <c r="AA1077" s="21"/>
      <c r="AB1077" s="21"/>
      <c r="AC1077" s="21"/>
      <c r="AD1077" s="21"/>
      <c r="AE1077" s="21"/>
      <c r="AF1077" s="21"/>
      <c r="AG1077" s="21"/>
      <c r="AH1077" s="21"/>
    </row>
    <row r="1078" spans="2:34" s="6" customFormat="1">
      <c r="B1078" s="21"/>
      <c r="C1078" s="21"/>
      <c r="D1078" s="21"/>
      <c r="E1078" s="21"/>
      <c r="F1078" s="21"/>
      <c r="G1078" s="21"/>
      <c r="H1078" s="21"/>
      <c r="I1078" s="21"/>
      <c r="J1078" s="21"/>
      <c r="K1078" s="21"/>
      <c r="L1078" s="21"/>
      <c r="M1078" s="21"/>
      <c r="N1078" s="21"/>
      <c r="O1078" s="21"/>
      <c r="P1078" s="21"/>
      <c r="Q1078" s="21"/>
      <c r="R1078" s="21"/>
      <c r="S1078" s="21"/>
      <c r="T1078" s="21"/>
      <c r="U1078" s="21"/>
      <c r="V1078" s="21"/>
      <c r="W1078" s="21"/>
      <c r="X1078" s="21"/>
      <c r="Y1078" s="21"/>
      <c r="Z1078" s="21"/>
      <c r="AA1078" s="21"/>
      <c r="AB1078" s="21"/>
      <c r="AC1078" s="21"/>
      <c r="AD1078" s="21"/>
      <c r="AE1078" s="21"/>
      <c r="AF1078" s="21"/>
      <c r="AG1078" s="21"/>
      <c r="AH1078" s="21"/>
    </row>
    <row r="1079" spans="2:34" s="6" customFormat="1">
      <c r="B1079" s="21"/>
      <c r="C1079" s="21"/>
      <c r="D1079" s="21"/>
      <c r="E1079" s="21"/>
      <c r="F1079" s="21"/>
      <c r="G1079" s="21"/>
      <c r="H1079" s="21"/>
      <c r="I1079" s="21"/>
      <c r="J1079" s="21"/>
      <c r="K1079" s="21"/>
      <c r="L1079" s="21"/>
      <c r="M1079" s="21"/>
      <c r="N1079" s="21"/>
      <c r="O1079" s="21"/>
      <c r="P1079" s="21"/>
      <c r="Q1079" s="21"/>
      <c r="R1079" s="21"/>
      <c r="S1079" s="21"/>
      <c r="T1079" s="21"/>
      <c r="U1079" s="21"/>
      <c r="V1079" s="21"/>
      <c r="W1079" s="21"/>
      <c r="X1079" s="21"/>
      <c r="Y1079" s="21"/>
      <c r="Z1079" s="21"/>
      <c r="AA1079" s="21"/>
      <c r="AB1079" s="21"/>
      <c r="AC1079" s="21"/>
      <c r="AD1079" s="21"/>
      <c r="AE1079" s="21"/>
      <c r="AF1079" s="21"/>
      <c r="AG1079" s="21"/>
      <c r="AH1079" s="21"/>
    </row>
    <row r="1080" spans="2:34" s="6" customFormat="1">
      <c r="B1080" s="21"/>
      <c r="C1080" s="21"/>
      <c r="D1080" s="21"/>
      <c r="E1080" s="21"/>
      <c r="F1080" s="21"/>
      <c r="G1080" s="21"/>
      <c r="H1080" s="21"/>
      <c r="I1080" s="21"/>
      <c r="J1080" s="21"/>
      <c r="K1080" s="21"/>
      <c r="L1080" s="21"/>
      <c r="M1080" s="21"/>
      <c r="N1080" s="21"/>
      <c r="O1080" s="21"/>
      <c r="P1080" s="21"/>
      <c r="Q1080" s="21"/>
      <c r="R1080" s="21"/>
      <c r="S1080" s="21"/>
      <c r="T1080" s="21"/>
      <c r="U1080" s="21"/>
      <c r="V1080" s="21"/>
      <c r="W1080" s="21"/>
      <c r="X1080" s="21"/>
      <c r="Y1080" s="21"/>
      <c r="Z1080" s="21"/>
      <c r="AA1080" s="21"/>
      <c r="AB1080" s="21"/>
      <c r="AC1080" s="21"/>
      <c r="AD1080" s="21"/>
      <c r="AE1080" s="21"/>
      <c r="AF1080" s="21"/>
      <c r="AG1080" s="21"/>
      <c r="AH1080" s="21"/>
    </row>
    <row r="1081" spans="2:34" s="6" customFormat="1">
      <c r="B1081" s="21"/>
      <c r="C1081" s="21"/>
      <c r="D1081" s="21"/>
      <c r="E1081" s="21"/>
      <c r="F1081" s="21"/>
      <c r="G1081" s="21"/>
      <c r="H1081" s="21"/>
      <c r="I1081" s="21"/>
      <c r="J1081" s="21"/>
      <c r="K1081" s="21"/>
      <c r="L1081" s="21"/>
      <c r="M1081" s="21"/>
      <c r="N1081" s="21"/>
      <c r="O1081" s="21"/>
      <c r="P1081" s="21"/>
      <c r="Q1081" s="21"/>
      <c r="R1081" s="21"/>
      <c r="S1081" s="21"/>
      <c r="T1081" s="21"/>
      <c r="U1081" s="21"/>
      <c r="V1081" s="21"/>
      <c r="W1081" s="21"/>
      <c r="X1081" s="21"/>
      <c r="Y1081" s="21"/>
      <c r="Z1081" s="21"/>
      <c r="AA1081" s="21"/>
      <c r="AB1081" s="21"/>
      <c r="AC1081" s="21"/>
      <c r="AD1081" s="21"/>
      <c r="AE1081" s="21"/>
      <c r="AF1081" s="21"/>
      <c r="AG1081" s="21"/>
      <c r="AH1081" s="21"/>
    </row>
    <row r="1082" spans="2:34" s="6" customFormat="1">
      <c r="B1082" s="21"/>
      <c r="C1082" s="21"/>
      <c r="D1082" s="21"/>
      <c r="E1082" s="21"/>
      <c r="F1082" s="21"/>
      <c r="G1082" s="21"/>
      <c r="H1082" s="21"/>
      <c r="I1082" s="21"/>
      <c r="J1082" s="21"/>
      <c r="K1082" s="21"/>
      <c r="L1082" s="21"/>
      <c r="M1082" s="21"/>
      <c r="N1082" s="21"/>
      <c r="O1082" s="21"/>
      <c r="P1082" s="21"/>
      <c r="Q1082" s="21"/>
      <c r="R1082" s="21"/>
      <c r="S1082" s="21"/>
      <c r="T1082" s="21"/>
      <c r="U1082" s="21"/>
      <c r="V1082" s="21"/>
      <c r="W1082" s="21"/>
      <c r="X1082" s="21"/>
      <c r="Y1082" s="21"/>
      <c r="Z1082" s="21"/>
      <c r="AA1082" s="21"/>
      <c r="AB1082" s="21"/>
      <c r="AC1082" s="21"/>
      <c r="AD1082" s="21"/>
      <c r="AE1082" s="21"/>
      <c r="AF1082" s="21"/>
      <c r="AG1082" s="21"/>
      <c r="AH1082" s="21"/>
    </row>
    <row r="1083" spans="2:34" s="6" customFormat="1">
      <c r="B1083" s="21"/>
      <c r="C1083" s="21"/>
      <c r="D1083" s="21"/>
      <c r="E1083" s="21"/>
      <c r="F1083" s="21"/>
      <c r="G1083" s="21"/>
      <c r="H1083" s="21"/>
      <c r="I1083" s="21"/>
      <c r="J1083" s="21"/>
      <c r="K1083" s="21"/>
      <c r="L1083" s="21"/>
      <c r="M1083" s="21"/>
      <c r="N1083" s="21"/>
      <c r="O1083" s="21"/>
      <c r="P1083" s="21"/>
      <c r="Q1083" s="21"/>
      <c r="R1083" s="21"/>
      <c r="S1083" s="21"/>
      <c r="T1083" s="21"/>
      <c r="U1083" s="21"/>
      <c r="V1083" s="21"/>
      <c r="W1083" s="21"/>
      <c r="X1083" s="21"/>
      <c r="Y1083" s="21"/>
      <c r="Z1083" s="21"/>
      <c r="AA1083" s="21"/>
      <c r="AB1083" s="21"/>
      <c r="AC1083" s="21"/>
      <c r="AD1083" s="21"/>
      <c r="AE1083" s="21"/>
      <c r="AF1083" s="21"/>
      <c r="AG1083" s="21"/>
      <c r="AH1083" s="21"/>
    </row>
    <row r="1084" spans="2:34" s="6" customFormat="1">
      <c r="B1084" s="21"/>
      <c r="C1084" s="21"/>
      <c r="D1084" s="21"/>
      <c r="E1084" s="21"/>
      <c r="F1084" s="21"/>
      <c r="G1084" s="21"/>
      <c r="H1084" s="21"/>
      <c r="I1084" s="21"/>
      <c r="J1084" s="21"/>
      <c r="K1084" s="21"/>
      <c r="L1084" s="21"/>
      <c r="M1084" s="21"/>
      <c r="N1084" s="21"/>
      <c r="O1084" s="21"/>
      <c r="P1084" s="21"/>
      <c r="Q1084" s="21"/>
      <c r="R1084" s="21"/>
      <c r="S1084" s="21"/>
      <c r="T1084" s="21"/>
      <c r="U1084" s="21"/>
      <c r="V1084" s="21"/>
      <c r="W1084" s="21"/>
      <c r="X1084" s="21"/>
      <c r="Y1084" s="21"/>
      <c r="Z1084" s="21"/>
      <c r="AA1084" s="21"/>
      <c r="AB1084" s="21"/>
      <c r="AC1084" s="21"/>
      <c r="AD1084" s="21"/>
      <c r="AE1084" s="21"/>
      <c r="AF1084" s="21"/>
      <c r="AG1084" s="21"/>
      <c r="AH1084" s="21"/>
    </row>
    <row r="1085" spans="2:34" s="6" customFormat="1">
      <c r="B1085" s="21"/>
      <c r="C1085" s="21"/>
      <c r="D1085" s="21"/>
      <c r="E1085" s="21"/>
      <c r="F1085" s="21"/>
      <c r="G1085" s="21"/>
      <c r="H1085" s="21"/>
      <c r="I1085" s="21"/>
      <c r="J1085" s="21"/>
      <c r="K1085" s="21"/>
      <c r="L1085" s="21"/>
      <c r="M1085" s="21"/>
      <c r="N1085" s="21"/>
      <c r="O1085" s="21"/>
      <c r="P1085" s="21"/>
      <c r="Q1085" s="21"/>
      <c r="R1085" s="21"/>
      <c r="S1085" s="21"/>
      <c r="T1085" s="21"/>
      <c r="U1085" s="21"/>
      <c r="V1085" s="21"/>
      <c r="W1085" s="21"/>
      <c r="X1085" s="21"/>
      <c r="Y1085" s="21"/>
      <c r="Z1085" s="21"/>
      <c r="AA1085" s="21"/>
      <c r="AB1085" s="21"/>
      <c r="AC1085" s="21"/>
      <c r="AD1085" s="21"/>
      <c r="AE1085" s="21"/>
      <c r="AF1085" s="21"/>
      <c r="AG1085" s="21"/>
      <c r="AH1085" s="21"/>
    </row>
    <row r="1086" spans="2:34" s="6" customFormat="1">
      <c r="B1086" s="21"/>
      <c r="C1086" s="21"/>
      <c r="D1086" s="21"/>
      <c r="E1086" s="21"/>
      <c r="F1086" s="21"/>
      <c r="G1086" s="21"/>
      <c r="H1086" s="21"/>
      <c r="I1086" s="21"/>
      <c r="J1086" s="21"/>
      <c r="K1086" s="21"/>
      <c r="L1086" s="21"/>
      <c r="M1086" s="21"/>
      <c r="N1086" s="21"/>
      <c r="O1086" s="21"/>
      <c r="P1086" s="21"/>
      <c r="Q1086" s="21"/>
      <c r="R1086" s="21"/>
      <c r="S1086" s="21"/>
      <c r="T1086" s="21"/>
      <c r="U1086" s="21"/>
      <c r="V1086" s="21"/>
      <c r="W1086" s="21"/>
      <c r="X1086" s="21"/>
      <c r="Y1086" s="21"/>
      <c r="Z1086" s="21"/>
      <c r="AA1086" s="21"/>
      <c r="AB1086" s="21"/>
      <c r="AC1086" s="21"/>
      <c r="AD1086" s="21"/>
      <c r="AE1086" s="21"/>
      <c r="AF1086" s="21"/>
      <c r="AG1086" s="21"/>
      <c r="AH1086" s="21"/>
    </row>
    <row r="1087" spans="2:34" s="6" customFormat="1">
      <c r="B1087" s="21"/>
      <c r="C1087" s="21"/>
      <c r="D1087" s="21"/>
      <c r="E1087" s="21"/>
      <c r="F1087" s="21"/>
      <c r="G1087" s="21"/>
      <c r="H1087" s="21"/>
      <c r="I1087" s="21"/>
      <c r="J1087" s="21"/>
      <c r="K1087" s="21"/>
      <c r="L1087" s="21"/>
      <c r="M1087" s="21"/>
      <c r="N1087" s="21"/>
      <c r="O1087" s="21"/>
      <c r="P1087" s="21"/>
      <c r="Q1087" s="21"/>
      <c r="R1087" s="21"/>
      <c r="S1087" s="21"/>
      <c r="T1087" s="21"/>
      <c r="U1087" s="21"/>
      <c r="V1087" s="21"/>
      <c r="W1087" s="21"/>
      <c r="X1087" s="21"/>
      <c r="Y1087" s="21"/>
      <c r="Z1087" s="21"/>
      <c r="AA1087" s="21"/>
      <c r="AB1087" s="21"/>
      <c r="AC1087" s="21"/>
      <c r="AD1087" s="21"/>
      <c r="AE1087" s="21"/>
      <c r="AF1087" s="21"/>
      <c r="AG1087" s="21"/>
      <c r="AH1087" s="21"/>
    </row>
    <row r="1088" spans="2:34" s="6" customFormat="1">
      <c r="B1088" s="21"/>
      <c r="C1088" s="21"/>
      <c r="D1088" s="21"/>
      <c r="E1088" s="21"/>
      <c r="F1088" s="21"/>
      <c r="G1088" s="21"/>
      <c r="H1088" s="21"/>
      <c r="I1088" s="21"/>
      <c r="J1088" s="21"/>
      <c r="K1088" s="21"/>
      <c r="L1088" s="21"/>
      <c r="M1088" s="21"/>
      <c r="N1088" s="21"/>
      <c r="O1088" s="21"/>
      <c r="P1088" s="21"/>
      <c r="Q1088" s="21"/>
      <c r="R1088" s="21"/>
      <c r="S1088" s="21"/>
      <c r="T1088" s="21"/>
      <c r="U1088" s="21"/>
      <c r="V1088" s="21"/>
      <c r="W1088" s="21"/>
      <c r="X1088" s="21"/>
      <c r="Y1088" s="21"/>
      <c r="Z1088" s="21"/>
      <c r="AA1088" s="21"/>
      <c r="AB1088" s="21"/>
      <c r="AC1088" s="21"/>
      <c r="AD1088" s="21"/>
      <c r="AE1088" s="21"/>
      <c r="AF1088" s="21"/>
      <c r="AG1088" s="21"/>
      <c r="AH1088" s="21"/>
    </row>
    <row r="1089" spans="2:34" s="6" customFormat="1">
      <c r="B1089" s="21"/>
      <c r="C1089" s="21"/>
      <c r="D1089" s="21"/>
      <c r="E1089" s="21"/>
      <c r="F1089" s="21"/>
      <c r="G1089" s="21"/>
      <c r="H1089" s="21"/>
      <c r="I1089" s="21"/>
      <c r="J1089" s="21"/>
      <c r="K1089" s="21"/>
      <c r="L1089" s="21"/>
      <c r="M1089" s="21"/>
      <c r="N1089" s="21"/>
      <c r="O1089" s="21"/>
      <c r="P1089" s="21"/>
      <c r="Q1089" s="21"/>
      <c r="R1089" s="21"/>
      <c r="S1089" s="21"/>
      <c r="T1089" s="21"/>
      <c r="U1089" s="21"/>
      <c r="V1089" s="21"/>
      <c r="W1089" s="21"/>
      <c r="X1089" s="21"/>
      <c r="Y1089" s="21"/>
      <c r="Z1089" s="21"/>
      <c r="AA1089" s="21"/>
      <c r="AB1089" s="21"/>
      <c r="AC1089" s="21"/>
      <c r="AD1089" s="21"/>
      <c r="AE1089" s="21"/>
      <c r="AF1089" s="21"/>
      <c r="AG1089" s="21"/>
      <c r="AH1089" s="21"/>
    </row>
    <row r="1090" spans="2:34" s="6" customFormat="1">
      <c r="B1090" s="21"/>
      <c r="C1090" s="21"/>
      <c r="D1090" s="21"/>
      <c r="E1090" s="21"/>
      <c r="F1090" s="21"/>
      <c r="G1090" s="21"/>
      <c r="H1090" s="21"/>
      <c r="I1090" s="21"/>
      <c r="J1090" s="21"/>
      <c r="K1090" s="21"/>
      <c r="L1090" s="21"/>
      <c r="M1090" s="21"/>
      <c r="N1090" s="21"/>
      <c r="O1090" s="21"/>
      <c r="P1090" s="21"/>
      <c r="Q1090" s="21"/>
      <c r="R1090" s="21"/>
      <c r="S1090" s="21"/>
      <c r="T1090" s="21"/>
      <c r="U1090" s="21"/>
      <c r="V1090" s="21"/>
      <c r="W1090" s="21"/>
      <c r="X1090" s="21"/>
      <c r="Y1090" s="21"/>
      <c r="Z1090" s="21"/>
      <c r="AA1090" s="21"/>
      <c r="AB1090" s="21"/>
      <c r="AC1090" s="21"/>
      <c r="AD1090" s="21"/>
      <c r="AE1090" s="21"/>
      <c r="AF1090" s="21"/>
      <c r="AG1090" s="21"/>
      <c r="AH1090" s="21"/>
    </row>
    <row r="1091" spans="2:34" s="6" customFormat="1">
      <c r="B1091" s="21"/>
      <c r="C1091" s="21"/>
      <c r="D1091" s="21"/>
      <c r="E1091" s="21"/>
      <c r="F1091" s="21"/>
      <c r="G1091" s="21"/>
      <c r="H1091" s="21"/>
      <c r="I1091" s="21"/>
      <c r="J1091" s="21"/>
      <c r="K1091" s="21"/>
      <c r="L1091" s="21"/>
      <c r="M1091" s="21"/>
      <c r="N1091" s="21"/>
      <c r="O1091" s="21"/>
      <c r="P1091" s="21"/>
      <c r="Q1091" s="21"/>
      <c r="R1091" s="21"/>
      <c r="S1091" s="21"/>
      <c r="T1091" s="21"/>
      <c r="U1091" s="21"/>
      <c r="V1091" s="21"/>
      <c r="W1091" s="21"/>
      <c r="X1091" s="21"/>
      <c r="Y1091" s="21"/>
      <c r="Z1091" s="21"/>
      <c r="AA1091" s="21"/>
      <c r="AB1091" s="21"/>
      <c r="AC1091" s="21"/>
      <c r="AD1091" s="21"/>
      <c r="AE1091" s="21"/>
      <c r="AF1091" s="21"/>
      <c r="AG1091" s="21"/>
      <c r="AH1091" s="21"/>
    </row>
    <row r="1092" spans="2:34" s="6" customFormat="1">
      <c r="B1092" s="21"/>
      <c r="C1092" s="21"/>
      <c r="D1092" s="21"/>
      <c r="E1092" s="21"/>
      <c r="F1092" s="21"/>
      <c r="G1092" s="21"/>
      <c r="H1092" s="21"/>
      <c r="I1092" s="21"/>
      <c r="J1092" s="21"/>
      <c r="K1092" s="21"/>
      <c r="L1092" s="21"/>
      <c r="M1092" s="21"/>
      <c r="N1092" s="21"/>
      <c r="O1092" s="21"/>
      <c r="P1092" s="21"/>
      <c r="Q1092" s="21"/>
      <c r="R1092" s="21"/>
      <c r="S1092" s="21"/>
      <c r="T1092" s="21"/>
      <c r="U1092" s="21"/>
      <c r="V1092" s="21"/>
      <c r="W1092" s="21"/>
      <c r="X1092" s="21"/>
      <c r="Y1092" s="21"/>
      <c r="Z1092" s="21"/>
      <c r="AA1092" s="21"/>
      <c r="AB1092" s="21"/>
      <c r="AC1092" s="21"/>
      <c r="AD1092" s="21"/>
      <c r="AE1092" s="21"/>
      <c r="AF1092" s="21"/>
      <c r="AG1092" s="21"/>
      <c r="AH1092" s="21"/>
    </row>
    <row r="1093" spans="2:34" s="6" customFormat="1">
      <c r="B1093" s="21"/>
      <c r="C1093" s="21"/>
      <c r="D1093" s="21"/>
      <c r="E1093" s="21"/>
      <c r="F1093" s="21"/>
      <c r="G1093" s="21"/>
      <c r="H1093" s="21"/>
      <c r="I1093" s="21"/>
      <c r="J1093" s="21"/>
      <c r="K1093" s="21"/>
      <c r="L1093" s="21"/>
      <c r="M1093" s="21"/>
      <c r="N1093" s="21"/>
      <c r="O1093" s="21"/>
      <c r="P1093" s="21"/>
      <c r="Q1093" s="21"/>
      <c r="R1093" s="21"/>
      <c r="S1093" s="21"/>
      <c r="T1093" s="21"/>
      <c r="U1093" s="21"/>
      <c r="V1093" s="21"/>
      <c r="W1093" s="21"/>
      <c r="X1093" s="21"/>
      <c r="Y1093" s="21"/>
      <c r="Z1093" s="21"/>
      <c r="AA1093" s="21"/>
      <c r="AB1093" s="21"/>
      <c r="AC1093" s="21"/>
      <c r="AD1093" s="21"/>
      <c r="AE1093" s="21"/>
      <c r="AF1093" s="21"/>
      <c r="AG1093" s="21"/>
      <c r="AH1093" s="21"/>
    </row>
    <row r="1094" spans="2:34" s="6" customFormat="1">
      <c r="B1094" s="21"/>
      <c r="C1094" s="21"/>
      <c r="D1094" s="21"/>
      <c r="E1094" s="21"/>
      <c r="F1094" s="21"/>
      <c r="G1094" s="21"/>
      <c r="H1094" s="21"/>
      <c r="I1094" s="21"/>
      <c r="J1094" s="21"/>
      <c r="K1094" s="21"/>
      <c r="L1094" s="21"/>
      <c r="M1094" s="21"/>
      <c r="N1094" s="21"/>
      <c r="O1094" s="21"/>
      <c r="P1094" s="21"/>
      <c r="Q1094" s="21"/>
      <c r="R1094" s="21"/>
      <c r="S1094" s="21"/>
      <c r="T1094" s="21"/>
      <c r="U1094" s="21"/>
      <c r="V1094" s="21"/>
      <c r="W1094" s="21"/>
      <c r="X1094" s="21"/>
      <c r="Y1094" s="21"/>
      <c r="Z1094" s="21"/>
      <c r="AA1094" s="21"/>
      <c r="AB1094" s="21"/>
      <c r="AC1094" s="21"/>
      <c r="AD1094" s="21"/>
      <c r="AE1094" s="21"/>
      <c r="AF1094" s="21"/>
      <c r="AG1094" s="21"/>
      <c r="AH1094" s="21"/>
    </row>
    <row r="1095" spans="2:34" s="6" customFormat="1">
      <c r="B1095" s="21"/>
      <c r="C1095" s="21"/>
      <c r="D1095" s="21"/>
      <c r="E1095" s="21"/>
      <c r="F1095" s="21"/>
      <c r="G1095" s="21"/>
      <c r="H1095" s="21"/>
      <c r="I1095" s="21"/>
      <c r="J1095" s="21"/>
      <c r="K1095" s="21"/>
      <c r="L1095" s="21"/>
      <c r="M1095" s="21"/>
      <c r="N1095" s="21"/>
      <c r="O1095" s="21"/>
      <c r="P1095" s="21"/>
      <c r="Q1095" s="21"/>
      <c r="R1095" s="21"/>
      <c r="S1095" s="21"/>
      <c r="T1095" s="21"/>
      <c r="U1095" s="21"/>
      <c r="V1095" s="21"/>
      <c r="W1095" s="21"/>
      <c r="X1095" s="21"/>
      <c r="Y1095" s="21"/>
      <c r="Z1095" s="21"/>
      <c r="AA1095" s="21"/>
      <c r="AB1095" s="21"/>
      <c r="AC1095" s="21"/>
      <c r="AD1095" s="21"/>
      <c r="AE1095" s="21"/>
      <c r="AF1095" s="21"/>
      <c r="AG1095" s="21"/>
      <c r="AH1095" s="21"/>
    </row>
    <row r="1096" spans="2:34" s="6" customFormat="1">
      <c r="B1096" s="21"/>
      <c r="C1096" s="21"/>
      <c r="D1096" s="21"/>
      <c r="E1096" s="21"/>
      <c r="F1096" s="21"/>
      <c r="G1096" s="21"/>
      <c r="H1096" s="21"/>
      <c r="I1096" s="21"/>
      <c r="J1096" s="21"/>
      <c r="K1096" s="21"/>
      <c r="L1096" s="21"/>
      <c r="M1096" s="21"/>
      <c r="N1096" s="21"/>
      <c r="O1096" s="21"/>
      <c r="P1096" s="21"/>
      <c r="Q1096" s="21"/>
      <c r="R1096" s="21"/>
      <c r="S1096" s="21"/>
      <c r="T1096" s="21"/>
      <c r="U1096" s="21"/>
      <c r="V1096" s="21"/>
      <c r="W1096" s="21"/>
      <c r="X1096" s="21"/>
      <c r="Y1096" s="21"/>
      <c r="Z1096" s="21"/>
      <c r="AA1096" s="21"/>
      <c r="AB1096" s="21"/>
      <c r="AC1096" s="21"/>
      <c r="AD1096" s="21"/>
      <c r="AE1096" s="21"/>
      <c r="AF1096" s="21"/>
      <c r="AG1096" s="21"/>
      <c r="AH1096" s="21"/>
    </row>
    <row r="1097" spans="2:34" s="6" customFormat="1">
      <c r="B1097" s="21"/>
      <c r="C1097" s="21"/>
      <c r="D1097" s="21"/>
      <c r="E1097" s="21"/>
      <c r="F1097" s="21"/>
      <c r="G1097" s="21"/>
      <c r="H1097" s="21"/>
      <c r="I1097" s="21"/>
      <c r="J1097" s="21"/>
      <c r="K1097" s="21"/>
      <c r="L1097" s="21"/>
      <c r="M1097" s="21"/>
      <c r="N1097" s="21"/>
      <c r="O1097" s="21"/>
      <c r="P1097" s="21"/>
      <c r="Q1097" s="21"/>
      <c r="R1097" s="21"/>
      <c r="S1097" s="21"/>
      <c r="T1097" s="21"/>
      <c r="U1097" s="21"/>
      <c r="V1097" s="21"/>
      <c r="W1097" s="21"/>
      <c r="X1097" s="21"/>
      <c r="Y1097" s="21"/>
      <c r="Z1097" s="21"/>
      <c r="AA1097" s="21"/>
      <c r="AB1097" s="21"/>
      <c r="AC1097" s="21"/>
      <c r="AD1097" s="21"/>
      <c r="AE1097" s="21"/>
      <c r="AF1097" s="21"/>
      <c r="AG1097" s="21"/>
      <c r="AH1097" s="21"/>
    </row>
    <row r="1098" spans="2:34" s="6" customFormat="1">
      <c r="B1098" s="21"/>
      <c r="C1098" s="21"/>
      <c r="D1098" s="21"/>
      <c r="E1098" s="21"/>
      <c r="F1098" s="21"/>
      <c r="G1098" s="21"/>
      <c r="H1098" s="21"/>
      <c r="I1098" s="21"/>
      <c r="J1098" s="21"/>
      <c r="K1098" s="21"/>
      <c r="L1098" s="21"/>
      <c r="M1098" s="21"/>
      <c r="N1098" s="21"/>
      <c r="O1098" s="21"/>
      <c r="P1098" s="21"/>
      <c r="Q1098" s="21"/>
      <c r="R1098" s="21"/>
      <c r="S1098" s="21"/>
      <c r="T1098" s="21"/>
      <c r="U1098" s="21"/>
      <c r="V1098" s="21"/>
      <c r="W1098" s="21"/>
      <c r="X1098" s="21"/>
      <c r="Y1098" s="21"/>
      <c r="Z1098" s="21"/>
      <c r="AA1098" s="21"/>
      <c r="AB1098" s="21"/>
      <c r="AC1098" s="21"/>
      <c r="AD1098" s="21"/>
      <c r="AE1098" s="21"/>
      <c r="AF1098" s="21"/>
      <c r="AG1098" s="21"/>
      <c r="AH1098" s="21"/>
    </row>
    <row r="1099" spans="2:34" s="6" customFormat="1">
      <c r="B1099" s="21"/>
      <c r="C1099" s="21"/>
      <c r="D1099" s="21"/>
      <c r="E1099" s="21"/>
      <c r="F1099" s="21"/>
      <c r="G1099" s="21"/>
      <c r="H1099" s="21"/>
      <c r="I1099" s="21"/>
      <c r="J1099" s="21"/>
      <c r="K1099" s="21"/>
      <c r="L1099" s="21"/>
      <c r="M1099" s="21"/>
      <c r="N1099" s="21"/>
      <c r="O1099" s="21"/>
      <c r="P1099" s="21"/>
      <c r="Q1099" s="21"/>
      <c r="R1099" s="21"/>
      <c r="S1099" s="21"/>
      <c r="T1099" s="21"/>
      <c r="U1099" s="21"/>
      <c r="V1099" s="21"/>
      <c r="W1099" s="21"/>
      <c r="X1099" s="21"/>
      <c r="Y1099" s="21"/>
      <c r="Z1099" s="21"/>
      <c r="AA1099" s="21"/>
      <c r="AB1099" s="21"/>
      <c r="AC1099" s="21"/>
      <c r="AD1099" s="21"/>
      <c r="AE1099" s="21"/>
      <c r="AF1099" s="21"/>
      <c r="AG1099" s="21"/>
      <c r="AH1099" s="21"/>
    </row>
    <row r="1100" spans="2:34" s="6" customFormat="1">
      <c r="B1100" s="21"/>
      <c r="C1100" s="21"/>
      <c r="D1100" s="21"/>
      <c r="E1100" s="21"/>
      <c r="F1100" s="21"/>
      <c r="G1100" s="21"/>
      <c r="H1100" s="21"/>
      <c r="I1100" s="21"/>
      <c r="J1100" s="21"/>
      <c r="K1100" s="21"/>
      <c r="L1100" s="21"/>
      <c r="M1100" s="21"/>
      <c r="N1100" s="21"/>
      <c r="O1100" s="21"/>
      <c r="P1100" s="21"/>
      <c r="Q1100" s="21"/>
      <c r="R1100" s="21"/>
      <c r="S1100" s="21"/>
      <c r="T1100" s="21"/>
      <c r="U1100" s="21"/>
      <c r="V1100" s="21"/>
      <c r="W1100" s="21"/>
      <c r="X1100" s="21"/>
      <c r="Y1100" s="21"/>
      <c r="Z1100" s="21"/>
      <c r="AA1100" s="21"/>
      <c r="AB1100" s="21"/>
      <c r="AC1100" s="21"/>
      <c r="AD1100" s="21"/>
      <c r="AE1100" s="21"/>
      <c r="AF1100" s="21"/>
      <c r="AG1100" s="21"/>
      <c r="AH1100" s="21"/>
    </row>
    <row r="1101" spans="2:34" s="6" customFormat="1">
      <c r="B1101" s="21"/>
      <c r="C1101" s="21"/>
      <c r="D1101" s="21"/>
      <c r="E1101" s="21"/>
      <c r="F1101" s="21"/>
      <c r="G1101" s="21"/>
      <c r="H1101" s="21"/>
      <c r="I1101" s="21"/>
      <c r="J1101" s="21"/>
      <c r="K1101" s="21"/>
      <c r="L1101" s="21"/>
      <c r="M1101" s="21"/>
      <c r="N1101" s="21"/>
      <c r="O1101" s="21"/>
      <c r="P1101" s="21"/>
      <c r="Q1101" s="21"/>
      <c r="R1101" s="21"/>
      <c r="S1101" s="21"/>
      <c r="T1101" s="21"/>
      <c r="U1101" s="21"/>
      <c r="V1101" s="21"/>
      <c r="W1101" s="21"/>
      <c r="X1101" s="21"/>
      <c r="Y1101" s="21"/>
      <c r="Z1101" s="21"/>
      <c r="AA1101" s="21"/>
      <c r="AB1101" s="21"/>
      <c r="AC1101" s="21"/>
      <c r="AD1101" s="21"/>
      <c r="AE1101" s="21"/>
      <c r="AF1101" s="21"/>
      <c r="AG1101" s="21"/>
      <c r="AH1101" s="21"/>
    </row>
    <row r="1102" spans="2:34" s="6" customFormat="1">
      <c r="B1102" s="21"/>
      <c r="C1102" s="21"/>
      <c r="D1102" s="21"/>
      <c r="E1102" s="21"/>
      <c r="F1102" s="21"/>
      <c r="G1102" s="21"/>
      <c r="H1102" s="21"/>
      <c r="I1102" s="21"/>
      <c r="J1102" s="21"/>
      <c r="K1102" s="21"/>
      <c r="L1102" s="21"/>
      <c r="M1102" s="21"/>
      <c r="N1102" s="21"/>
      <c r="O1102" s="21"/>
      <c r="P1102" s="21"/>
      <c r="Q1102" s="21"/>
      <c r="R1102" s="21"/>
      <c r="S1102" s="21"/>
      <c r="T1102" s="21"/>
      <c r="U1102" s="21"/>
      <c r="V1102" s="21"/>
      <c r="W1102" s="21"/>
      <c r="X1102" s="21"/>
      <c r="Y1102" s="21"/>
      <c r="Z1102" s="21"/>
      <c r="AA1102" s="21"/>
      <c r="AB1102" s="21"/>
      <c r="AC1102" s="21"/>
      <c r="AD1102" s="21"/>
      <c r="AE1102" s="21"/>
      <c r="AF1102" s="21"/>
      <c r="AG1102" s="21"/>
      <c r="AH1102" s="21"/>
    </row>
    <row r="1103" spans="2:34" s="6" customFormat="1">
      <c r="B1103" s="21"/>
      <c r="C1103" s="21"/>
      <c r="D1103" s="21"/>
      <c r="E1103" s="21"/>
      <c r="F1103" s="21"/>
      <c r="G1103" s="21"/>
      <c r="H1103" s="21"/>
      <c r="I1103" s="21"/>
      <c r="J1103" s="21"/>
      <c r="K1103" s="21"/>
      <c r="L1103" s="21"/>
      <c r="M1103" s="21"/>
      <c r="N1103" s="21"/>
      <c r="O1103" s="21"/>
      <c r="P1103" s="21"/>
      <c r="Q1103" s="21"/>
      <c r="R1103" s="21"/>
      <c r="S1103" s="21"/>
      <c r="T1103" s="21"/>
      <c r="U1103" s="21"/>
      <c r="V1103" s="21"/>
      <c r="W1103" s="21"/>
      <c r="X1103" s="21"/>
      <c r="Y1103" s="21"/>
      <c r="Z1103" s="21"/>
      <c r="AA1103" s="21"/>
      <c r="AB1103" s="21"/>
      <c r="AC1103" s="21"/>
      <c r="AD1103" s="21"/>
      <c r="AE1103" s="21"/>
      <c r="AF1103" s="21"/>
      <c r="AG1103" s="21"/>
      <c r="AH1103" s="21"/>
    </row>
    <row r="1104" spans="2:34" s="6" customFormat="1">
      <c r="B1104" s="21"/>
      <c r="C1104" s="21"/>
      <c r="D1104" s="21"/>
      <c r="E1104" s="21"/>
      <c r="F1104" s="21"/>
      <c r="G1104" s="21"/>
      <c r="H1104" s="21"/>
      <c r="I1104" s="21"/>
      <c r="J1104" s="21"/>
      <c r="K1104" s="21"/>
      <c r="L1104" s="21"/>
      <c r="M1104" s="21"/>
      <c r="N1104" s="21"/>
      <c r="O1104" s="21"/>
      <c r="P1104" s="21"/>
      <c r="Q1104" s="21"/>
      <c r="R1104" s="21"/>
      <c r="S1104" s="21"/>
      <c r="T1104" s="21"/>
      <c r="U1104" s="21"/>
      <c r="V1104" s="21"/>
      <c r="W1104" s="21"/>
      <c r="X1104" s="21"/>
      <c r="Y1104" s="21"/>
      <c r="Z1104" s="21"/>
      <c r="AA1104" s="21"/>
      <c r="AB1104" s="21"/>
      <c r="AC1104" s="21"/>
      <c r="AD1104" s="21"/>
      <c r="AE1104" s="21"/>
      <c r="AF1104" s="21"/>
      <c r="AG1104" s="21"/>
      <c r="AH1104" s="21"/>
    </row>
    <row r="1105" spans="2:34" s="6" customFormat="1">
      <c r="B1105" s="21"/>
      <c r="C1105" s="21"/>
      <c r="D1105" s="21"/>
      <c r="E1105" s="21"/>
      <c r="F1105" s="21"/>
      <c r="G1105" s="21"/>
      <c r="H1105" s="21"/>
      <c r="I1105" s="21"/>
      <c r="J1105" s="21"/>
      <c r="K1105" s="21"/>
      <c r="L1105" s="21"/>
      <c r="M1105" s="21"/>
      <c r="N1105" s="21"/>
      <c r="O1105" s="21"/>
      <c r="P1105" s="21"/>
      <c r="Q1105" s="21"/>
      <c r="R1105" s="21"/>
      <c r="S1105" s="21"/>
      <c r="T1105" s="21"/>
      <c r="U1105" s="21"/>
      <c r="V1105" s="21"/>
      <c r="W1105" s="21"/>
      <c r="X1105" s="21"/>
      <c r="Y1105" s="21"/>
      <c r="Z1105" s="21"/>
      <c r="AA1105" s="21"/>
      <c r="AB1105" s="21"/>
      <c r="AC1105" s="21"/>
      <c r="AD1105" s="21"/>
      <c r="AE1105" s="21"/>
      <c r="AF1105" s="21"/>
      <c r="AG1105" s="21"/>
      <c r="AH1105" s="21"/>
    </row>
    <row r="1106" spans="2:34" s="6" customFormat="1">
      <c r="B1106" s="21"/>
      <c r="C1106" s="21"/>
      <c r="D1106" s="21"/>
      <c r="E1106" s="21"/>
      <c r="F1106" s="21"/>
      <c r="G1106" s="21"/>
      <c r="H1106" s="21"/>
      <c r="I1106" s="21"/>
      <c r="J1106" s="21"/>
      <c r="K1106" s="21"/>
      <c r="L1106" s="21"/>
      <c r="M1106" s="21"/>
      <c r="N1106" s="21"/>
      <c r="O1106" s="21"/>
      <c r="P1106" s="21"/>
      <c r="Q1106" s="21"/>
      <c r="R1106" s="21"/>
      <c r="S1106" s="21"/>
      <c r="T1106" s="21"/>
      <c r="U1106" s="21"/>
      <c r="V1106" s="21"/>
      <c r="W1106" s="21"/>
      <c r="X1106" s="21"/>
      <c r="Y1106" s="21"/>
      <c r="Z1106" s="21"/>
      <c r="AA1106" s="21"/>
      <c r="AB1106" s="21"/>
      <c r="AC1106" s="21"/>
      <c r="AD1106" s="21"/>
      <c r="AE1106" s="21"/>
      <c r="AF1106" s="21"/>
      <c r="AG1106" s="21"/>
      <c r="AH1106" s="21"/>
    </row>
    <row r="1107" spans="2:34" s="6" customFormat="1">
      <c r="B1107" s="21"/>
      <c r="C1107" s="21"/>
      <c r="D1107" s="21"/>
      <c r="E1107" s="21"/>
      <c r="F1107" s="21"/>
      <c r="G1107" s="21"/>
      <c r="H1107" s="21"/>
      <c r="I1107" s="21"/>
      <c r="J1107" s="21"/>
      <c r="K1107" s="21"/>
      <c r="L1107" s="21"/>
      <c r="M1107" s="21"/>
      <c r="N1107" s="21"/>
      <c r="O1107" s="21"/>
      <c r="P1107" s="21"/>
      <c r="Q1107" s="21"/>
      <c r="R1107" s="21"/>
      <c r="S1107" s="21"/>
      <c r="T1107" s="21"/>
      <c r="U1107" s="21"/>
      <c r="V1107" s="21"/>
      <c r="W1107" s="21"/>
      <c r="X1107" s="21"/>
      <c r="Y1107" s="21"/>
      <c r="Z1107" s="21"/>
      <c r="AA1107" s="21"/>
      <c r="AB1107" s="21"/>
      <c r="AC1107" s="21"/>
      <c r="AD1107" s="21"/>
      <c r="AE1107" s="21"/>
      <c r="AF1107" s="21"/>
      <c r="AG1107" s="21"/>
      <c r="AH1107" s="21"/>
    </row>
    <row r="1108" spans="2:34" s="6" customFormat="1">
      <c r="B1108" s="21"/>
      <c r="C1108" s="21"/>
      <c r="D1108" s="21"/>
      <c r="E1108" s="21"/>
      <c r="F1108" s="21"/>
      <c r="G1108" s="21"/>
      <c r="H1108" s="21"/>
      <c r="I1108" s="21"/>
      <c r="J1108" s="21"/>
      <c r="K1108" s="21"/>
      <c r="L1108" s="21"/>
      <c r="M1108" s="21"/>
      <c r="N1108" s="21"/>
      <c r="O1108" s="21"/>
      <c r="P1108" s="21"/>
      <c r="Q1108" s="21"/>
      <c r="R1108" s="21"/>
      <c r="S1108" s="21"/>
      <c r="T1108" s="21"/>
      <c r="U1108" s="21"/>
      <c r="V1108" s="21"/>
      <c r="W1108" s="21"/>
      <c r="X1108" s="21"/>
      <c r="Y1108" s="21"/>
      <c r="Z1108" s="21"/>
      <c r="AA1108" s="21"/>
      <c r="AB1108" s="21"/>
      <c r="AC1108" s="21"/>
      <c r="AD1108" s="21"/>
      <c r="AE1108" s="21"/>
      <c r="AF1108" s="21"/>
      <c r="AG1108" s="21"/>
      <c r="AH1108" s="21"/>
    </row>
    <row r="1109" spans="2:34" s="6" customFormat="1">
      <c r="B1109" s="21"/>
      <c r="C1109" s="21"/>
      <c r="D1109" s="21"/>
      <c r="E1109" s="21"/>
      <c r="F1109" s="21"/>
      <c r="G1109" s="21"/>
      <c r="H1109" s="21"/>
      <c r="I1109" s="21"/>
      <c r="J1109" s="21"/>
      <c r="K1109" s="21"/>
      <c r="L1109" s="21"/>
      <c r="M1109" s="21"/>
      <c r="N1109" s="21"/>
      <c r="O1109" s="21"/>
      <c r="P1109" s="21"/>
      <c r="Q1109" s="21"/>
      <c r="R1109" s="21"/>
      <c r="S1109" s="21"/>
      <c r="T1109" s="21"/>
      <c r="U1109" s="21"/>
      <c r="V1109" s="21"/>
      <c r="W1109" s="21"/>
      <c r="X1109" s="21"/>
      <c r="Y1109" s="21"/>
      <c r="Z1109" s="21"/>
      <c r="AA1109" s="21"/>
      <c r="AB1109" s="21"/>
      <c r="AC1109" s="21"/>
      <c r="AD1109" s="21"/>
      <c r="AE1109" s="21"/>
      <c r="AF1109" s="21"/>
      <c r="AG1109" s="21"/>
      <c r="AH1109" s="21"/>
    </row>
    <row r="1110" spans="2:34" s="6" customFormat="1">
      <c r="B1110" s="21"/>
      <c r="C1110" s="21"/>
      <c r="D1110" s="21"/>
      <c r="E1110" s="21"/>
      <c r="F1110" s="21"/>
      <c r="G1110" s="21"/>
      <c r="H1110" s="21"/>
      <c r="I1110" s="21"/>
      <c r="J1110" s="21"/>
      <c r="K1110" s="21"/>
      <c r="L1110" s="21"/>
      <c r="M1110" s="21"/>
      <c r="N1110" s="21"/>
      <c r="O1110" s="21"/>
      <c r="P1110" s="21"/>
      <c r="Q1110" s="21"/>
      <c r="R1110" s="21"/>
      <c r="S1110" s="21"/>
      <c r="T1110" s="21"/>
      <c r="U1110" s="21"/>
      <c r="V1110" s="21"/>
      <c r="W1110" s="21"/>
      <c r="X1110" s="21"/>
      <c r="Y1110" s="21"/>
      <c r="Z1110" s="21"/>
      <c r="AA1110" s="21"/>
      <c r="AB1110" s="21"/>
      <c r="AC1110" s="21"/>
      <c r="AD1110" s="21"/>
      <c r="AE1110" s="21"/>
      <c r="AF1110" s="21"/>
      <c r="AG1110" s="21"/>
      <c r="AH1110" s="21"/>
    </row>
    <row r="1111" spans="2:34" s="6" customFormat="1">
      <c r="B1111" s="21"/>
      <c r="C1111" s="21"/>
      <c r="D1111" s="21"/>
      <c r="E1111" s="21"/>
      <c r="F1111" s="21"/>
      <c r="G1111" s="21"/>
      <c r="H1111" s="21"/>
      <c r="I1111" s="21"/>
      <c r="J1111" s="21"/>
      <c r="K1111" s="21"/>
      <c r="L1111" s="21"/>
      <c r="M1111" s="21"/>
      <c r="N1111" s="21"/>
      <c r="O1111" s="21"/>
      <c r="P1111" s="21"/>
      <c r="Q1111" s="21"/>
      <c r="R1111" s="21"/>
      <c r="S1111" s="21"/>
      <c r="T1111" s="21"/>
      <c r="U1111" s="21"/>
      <c r="V1111" s="21"/>
      <c r="W1111" s="21"/>
      <c r="X1111" s="21"/>
      <c r="Y1111" s="21"/>
      <c r="Z1111" s="21"/>
      <c r="AA1111" s="21"/>
      <c r="AB1111" s="21"/>
      <c r="AC1111" s="21"/>
      <c r="AD1111" s="21"/>
      <c r="AE1111" s="21"/>
      <c r="AF1111" s="21"/>
      <c r="AG1111" s="21"/>
      <c r="AH1111" s="21"/>
    </row>
    <row r="1112" spans="2:34" s="6" customFormat="1">
      <c r="B1112" s="21"/>
      <c r="C1112" s="21"/>
      <c r="D1112" s="21"/>
      <c r="E1112" s="21"/>
      <c r="F1112" s="21"/>
      <c r="G1112" s="21"/>
      <c r="H1112" s="21"/>
      <c r="I1112" s="21"/>
      <c r="J1112" s="21"/>
      <c r="K1112" s="21"/>
      <c r="L1112" s="21"/>
      <c r="M1112" s="21"/>
      <c r="N1112" s="21"/>
      <c r="O1112" s="21"/>
      <c r="P1112" s="21"/>
      <c r="Q1112" s="21"/>
      <c r="R1112" s="21"/>
      <c r="S1112" s="21"/>
      <c r="T1112" s="21"/>
      <c r="U1112" s="21"/>
      <c r="V1112" s="21"/>
      <c r="W1112" s="21"/>
      <c r="X1112" s="21"/>
      <c r="Y1112" s="21"/>
      <c r="Z1112" s="21"/>
      <c r="AA1112" s="21"/>
      <c r="AB1112" s="21"/>
      <c r="AC1112" s="21"/>
      <c r="AD1112" s="21"/>
      <c r="AE1112" s="21"/>
      <c r="AF1112" s="21"/>
      <c r="AG1112" s="21"/>
      <c r="AH1112" s="21"/>
    </row>
    <row r="1113" spans="2:34" s="6" customFormat="1">
      <c r="B1113" s="21"/>
      <c r="C1113" s="21"/>
      <c r="D1113" s="21"/>
      <c r="E1113" s="21"/>
      <c r="F1113" s="21"/>
      <c r="G1113" s="21"/>
      <c r="H1113" s="21"/>
      <c r="I1113" s="21"/>
      <c r="J1113" s="21"/>
      <c r="K1113" s="21"/>
      <c r="L1113" s="21"/>
      <c r="M1113" s="21"/>
      <c r="N1113" s="21"/>
      <c r="O1113" s="21"/>
      <c r="P1113" s="21"/>
      <c r="Q1113" s="21"/>
      <c r="R1113" s="21"/>
      <c r="S1113" s="21"/>
      <c r="T1113" s="21"/>
      <c r="U1113" s="21"/>
      <c r="V1113" s="21"/>
      <c r="W1113" s="21"/>
      <c r="X1113" s="21"/>
      <c r="Y1113" s="21"/>
      <c r="Z1113" s="21"/>
      <c r="AA1113" s="21"/>
      <c r="AB1113" s="21"/>
      <c r="AC1113" s="21"/>
      <c r="AD1113" s="21"/>
      <c r="AE1113" s="21"/>
      <c r="AF1113" s="21"/>
      <c r="AG1113" s="21"/>
      <c r="AH1113" s="21"/>
    </row>
    <row r="1114" spans="2:34" s="6" customFormat="1">
      <c r="B1114" s="21"/>
      <c r="C1114" s="21"/>
      <c r="D1114" s="21"/>
      <c r="E1114" s="21"/>
      <c r="F1114" s="21"/>
      <c r="G1114" s="21"/>
      <c r="H1114" s="21"/>
      <c r="I1114" s="21"/>
      <c r="J1114" s="21"/>
      <c r="K1114" s="21"/>
      <c r="L1114" s="21"/>
      <c r="M1114" s="21"/>
      <c r="N1114" s="21"/>
      <c r="O1114" s="21"/>
      <c r="P1114" s="21"/>
      <c r="Q1114" s="21"/>
      <c r="R1114" s="21"/>
      <c r="S1114" s="21"/>
      <c r="T1114" s="21"/>
      <c r="U1114" s="21"/>
      <c r="V1114" s="21"/>
      <c r="W1114" s="21"/>
      <c r="X1114" s="21"/>
      <c r="Y1114" s="21"/>
      <c r="Z1114" s="21"/>
      <c r="AA1114" s="21"/>
      <c r="AB1114" s="21"/>
      <c r="AC1114" s="21"/>
      <c r="AD1114" s="21"/>
      <c r="AE1114" s="21"/>
      <c r="AF1114" s="21"/>
      <c r="AG1114" s="21"/>
      <c r="AH1114" s="21"/>
    </row>
    <row r="1115" spans="2:34" s="6" customFormat="1">
      <c r="B1115" s="21"/>
      <c r="C1115" s="21"/>
      <c r="D1115" s="21"/>
      <c r="E1115" s="21"/>
      <c r="F1115" s="21"/>
      <c r="G1115" s="21"/>
      <c r="H1115" s="21"/>
      <c r="I1115" s="21"/>
      <c r="J1115" s="21"/>
      <c r="K1115" s="21"/>
      <c r="L1115" s="21"/>
      <c r="M1115" s="21"/>
      <c r="N1115" s="21"/>
      <c r="O1115" s="21"/>
      <c r="P1115" s="21"/>
      <c r="Q1115" s="21"/>
      <c r="R1115" s="21"/>
      <c r="S1115" s="21"/>
      <c r="T1115" s="21"/>
      <c r="U1115" s="21"/>
      <c r="V1115" s="21"/>
      <c r="W1115" s="21"/>
      <c r="X1115" s="21"/>
      <c r="Y1115" s="21"/>
      <c r="Z1115" s="21"/>
      <c r="AA1115" s="21"/>
      <c r="AB1115" s="21"/>
      <c r="AC1115" s="21"/>
      <c r="AD1115" s="21"/>
      <c r="AE1115" s="21"/>
      <c r="AF1115" s="21"/>
      <c r="AG1115" s="21"/>
      <c r="AH1115" s="21"/>
    </row>
    <row r="1116" spans="2:34" s="6" customFormat="1">
      <c r="B1116" s="21"/>
      <c r="C1116" s="21"/>
      <c r="D1116" s="21"/>
      <c r="E1116" s="21"/>
      <c r="F1116" s="21"/>
      <c r="G1116" s="21"/>
      <c r="H1116" s="21"/>
      <c r="I1116" s="21"/>
      <c r="J1116" s="21"/>
      <c r="K1116" s="21"/>
      <c r="L1116" s="21"/>
      <c r="M1116" s="21"/>
      <c r="N1116" s="21"/>
      <c r="O1116" s="21"/>
      <c r="P1116" s="21"/>
      <c r="Q1116" s="21"/>
      <c r="R1116" s="21"/>
      <c r="S1116" s="21"/>
      <c r="T1116" s="21"/>
      <c r="U1116" s="21"/>
      <c r="V1116" s="21"/>
      <c r="W1116" s="21"/>
      <c r="X1116" s="21"/>
      <c r="Y1116" s="21"/>
      <c r="Z1116" s="21"/>
      <c r="AA1116" s="21"/>
      <c r="AB1116" s="21"/>
      <c r="AC1116" s="21"/>
      <c r="AD1116" s="21"/>
      <c r="AE1116" s="21"/>
      <c r="AF1116" s="21"/>
      <c r="AG1116" s="21"/>
      <c r="AH1116" s="21"/>
    </row>
    <row r="1117" spans="2:34" s="6" customFormat="1">
      <c r="B1117" s="21"/>
      <c r="C1117" s="21"/>
      <c r="D1117" s="21"/>
      <c r="E1117" s="21"/>
      <c r="F1117" s="21"/>
      <c r="G1117" s="21"/>
      <c r="H1117" s="21"/>
      <c r="I1117" s="21"/>
      <c r="J1117" s="21"/>
      <c r="K1117" s="21"/>
      <c r="L1117" s="21"/>
      <c r="M1117" s="21"/>
      <c r="N1117" s="21"/>
      <c r="O1117" s="21"/>
      <c r="P1117" s="21"/>
      <c r="Q1117" s="21"/>
      <c r="R1117" s="21"/>
      <c r="S1117" s="21"/>
      <c r="T1117" s="21"/>
      <c r="U1117" s="21"/>
      <c r="V1117" s="21"/>
      <c r="W1117" s="21"/>
      <c r="X1117" s="21"/>
      <c r="Y1117" s="21"/>
      <c r="Z1117" s="21"/>
      <c r="AA1117" s="21"/>
      <c r="AB1117" s="21"/>
      <c r="AC1117" s="21"/>
      <c r="AD1117" s="21"/>
      <c r="AE1117" s="21"/>
      <c r="AF1117" s="21"/>
      <c r="AG1117" s="21"/>
      <c r="AH1117" s="21"/>
    </row>
    <row r="1118" spans="2:34" s="6" customFormat="1">
      <c r="B1118" s="21"/>
      <c r="C1118" s="21"/>
      <c r="D1118" s="21"/>
      <c r="E1118" s="21"/>
      <c r="F1118" s="21"/>
      <c r="G1118" s="21"/>
      <c r="H1118" s="21"/>
      <c r="I1118" s="21"/>
      <c r="J1118" s="21"/>
      <c r="K1118" s="21"/>
      <c r="L1118" s="21"/>
      <c r="M1118" s="21"/>
      <c r="N1118" s="21"/>
      <c r="O1118" s="21"/>
      <c r="P1118" s="21"/>
      <c r="Q1118" s="21"/>
      <c r="R1118" s="21"/>
      <c r="S1118" s="21"/>
      <c r="T1118" s="21"/>
      <c r="U1118" s="21"/>
      <c r="V1118" s="21"/>
      <c r="W1118" s="21"/>
      <c r="X1118" s="21"/>
      <c r="Y1118" s="21"/>
      <c r="Z1118" s="21"/>
      <c r="AA1118" s="21"/>
      <c r="AB1118" s="21"/>
      <c r="AC1118" s="21"/>
      <c r="AD1118" s="21"/>
      <c r="AE1118" s="21"/>
      <c r="AF1118" s="21"/>
      <c r="AG1118" s="21"/>
      <c r="AH1118" s="21"/>
    </row>
    <row r="1119" spans="2:34" s="6" customFormat="1">
      <c r="B1119" s="21"/>
      <c r="C1119" s="21"/>
      <c r="D1119" s="21"/>
      <c r="E1119" s="21"/>
      <c r="F1119" s="21"/>
      <c r="G1119" s="21"/>
      <c r="H1119" s="21"/>
      <c r="I1119" s="21"/>
      <c r="J1119" s="21"/>
      <c r="K1119" s="21"/>
      <c r="L1119" s="21"/>
      <c r="M1119" s="21"/>
      <c r="N1119" s="21"/>
      <c r="O1119" s="21"/>
      <c r="P1119" s="21"/>
      <c r="Q1119" s="21"/>
      <c r="R1119" s="21"/>
      <c r="S1119" s="21"/>
      <c r="T1119" s="21"/>
      <c r="U1119" s="21"/>
      <c r="V1119" s="21"/>
      <c r="W1119" s="21"/>
      <c r="X1119" s="21"/>
      <c r="Y1119" s="21"/>
      <c r="Z1119" s="21"/>
      <c r="AA1119" s="21"/>
      <c r="AB1119" s="21"/>
      <c r="AC1119" s="21"/>
      <c r="AD1119" s="21"/>
      <c r="AE1119" s="21"/>
      <c r="AF1119" s="21"/>
      <c r="AG1119" s="21"/>
      <c r="AH1119" s="21"/>
    </row>
    <row r="1120" spans="2:34" s="6" customFormat="1">
      <c r="B1120" s="21"/>
      <c r="C1120" s="21"/>
      <c r="D1120" s="21"/>
      <c r="E1120" s="21"/>
      <c r="F1120" s="21"/>
      <c r="G1120" s="21"/>
      <c r="H1120" s="21"/>
      <c r="I1120" s="21"/>
      <c r="J1120" s="21"/>
      <c r="K1120" s="21"/>
      <c r="L1120" s="21"/>
      <c r="M1120" s="21"/>
      <c r="N1120" s="21"/>
      <c r="O1120" s="21"/>
      <c r="P1120" s="21"/>
      <c r="Q1120" s="21"/>
      <c r="R1120" s="21"/>
      <c r="S1120" s="21"/>
      <c r="T1120" s="21"/>
      <c r="U1120" s="21"/>
      <c r="V1120" s="21"/>
      <c r="W1120" s="21"/>
      <c r="X1120" s="21"/>
      <c r="Y1120" s="21"/>
      <c r="Z1120" s="21"/>
      <c r="AA1120" s="21"/>
      <c r="AB1120" s="21"/>
      <c r="AC1120" s="21"/>
      <c r="AD1120" s="21"/>
      <c r="AE1120" s="21"/>
      <c r="AF1120" s="21"/>
      <c r="AG1120" s="21"/>
      <c r="AH1120" s="21"/>
    </row>
    <row r="1121" spans="2:34" s="6" customFormat="1">
      <c r="B1121" s="21"/>
      <c r="C1121" s="21"/>
      <c r="D1121" s="21"/>
      <c r="E1121" s="21"/>
      <c r="F1121" s="21"/>
      <c r="G1121" s="21"/>
      <c r="H1121" s="21"/>
      <c r="I1121" s="21"/>
      <c r="J1121" s="21"/>
      <c r="K1121" s="21"/>
      <c r="L1121" s="21"/>
      <c r="M1121" s="21"/>
      <c r="N1121" s="21"/>
      <c r="O1121" s="21"/>
      <c r="P1121" s="21"/>
      <c r="Q1121" s="21"/>
      <c r="R1121" s="21"/>
      <c r="S1121" s="21"/>
      <c r="T1121" s="21"/>
      <c r="U1121" s="21"/>
      <c r="V1121" s="21"/>
      <c r="W1121" s="21"/>
      <c r="X1121" s="21"/>
      <c r="Y1121" s="21"/>
      <c r="Z1121" s="21"/>
      <c r="AA1121" s="21"/>
      <c r="AB1121" s="21"/>
      <c r="AC1121" s="21"/>
      <c r="AD1121" s="21"/>
      <c r="AE1121" s="21"/>
      <c r="AF1121" s="21"/>
      <c r="AG1121" s="21"/>
      <c r="AH1121" s="21"/>
    </row>
    <row r="1122" spans="2:34" s="6" customFormat="1">
      <c r="B1122" s="21"/>
      <c r="C1122" s="21"/>
      <c r="D1122" s="21"/>
      <c r="E1122" s="21"/>
      <c r="F1122" s="21"/>
      <c r="G1122" s="21"/>
      <c r="H1122" s="21"/>
      <c r="I1122" s="21"/>
      <c r="J1122" s="21"/>
      <c r="K1122" s="21"/>
      <c r="L1122" s="21"/>
      <c r="M1122" s="21"/>
      <c r="N1122" s="21"/>
      <c r="O1122" s="21"/>
      <c r="P1122" s="21"/>
      <c r="Q1122" s="21"/>
      <c r="R1122" s="21"/>
      <c r="S1122" s="21"/>
      <c r="T1122" s="21"/>
      <c r="U1122" s="21"/>
      <c r="V1122" s="21"/>
      <c r="W1122" s="21"/>
      <c r="X1122" s="21"/>
      <c r="Y1122" s="21"/>
      <c r="Z1122" s="21"/>
      <c r="AA1122" s="21"/>
      <c r="AB1122" s="21"/>
      <c r="AC1122" s="21"/>
      <c r="AD1122" s="21"/>
      <c r="AE1122" s="21"/>
      <c r="AF1122" s="21"/>
      <c r="AG1122" s="21"/>
      <c r="AH1122" s="21"/>
    </row>
    <row r="1123" spans="2:34" s="6" customFormat="1">
      <c r="B1123" s="21"/>
      <c r="C1123" s="21"/>
      <c r="D1123" s="21"/>
      <c r="E1123" s="21"/>
      <c r="F1123" s="21"/>
      <c r="G1123" s="21"/>
      <c r="H1123" s="21"/>
      <c r="I1123" s="21"/>
      <c r="J1123" s="21"/>
      <c r="K1123" s="21"/>
      <c r="L1123" s="21"/>
      <c r="M1123" s="21"/>
      <c r="N1123" s="21"/>
      <c r="O1123" s="21"/>
      <c r="P1123" s="21"/>
      <c r="Q1123" s="21"/>
      <c r="R1123" s="21"/>
      <c r="S1123" s="21"/>
      <c r="T1123" s="21"/>
      <c r="U1123" s="21"/>
      <c r="V1123" s="21"/>
      <c r="W1123" s="21"/>
      <c r="X1123" s="21"/>
      <c r="Y1123" s="21"/>
      <c r="Z1123" s="21"/>
      <c r="AA1123" s="21"/>
      <c r="AB1123" s="21"/>
      <c r="AC1123" s="21"/>
      <c r="AD1123" s="21"/>
      <c r="AE1123" s="21"/>
      <c r="AF1123" s="21"/>
      <c r="AG1123" s="21"/>
      <c r="AH1123" s="21"/>
    </row>
    <row r="1124" spans="2:34" s="6" customFormat="1">
      <c r="B1124" s="21"/>
      <c r="C1124" s="21"/>
      <c r="D1124" s="21"/>
      <c r="E1124" s="21"/>
      <c r="F1124" s="21"/>
      <c r="G1124" s="21"/>
      <c r="H1124" s="21"/>
      <c r="I1124" s="21"/>
      <c r="J1124" s="21"/>
      <c r="K1124" s="21"/>
      <c r="L1124" s="21"/>
      <c r="M1124" s="21"/>
      <c r="N1124" s="21"/>
      <c r="O1124" s="21"/>
      <c r="P1124" s="21"/>
      <c r="Q1124" s="21"/>
      <c r="R1124" s="21"/>
      <c r="S1124" s="21"/>
      <c r="T1124" s="21"/>
      <c r="U1124" s="21"/>
      <c r="V1124" s="21"/>
      <c r="W1124" s="21"/>
      <c r="X1124" s="21"/>
      <c r="Y1124" s="21"/>
      <c r="Z1124" s="21"/>
      <c r="AA1124" s="21"/>
      <c r="AB1124" s="21"/>
      <c r="AC1124" s="21"/>
      <c r="AD1124" s="21"/>
      <c r="AE1124" s="21"/>
      <c r="AF1124" s="21"/>
      <c r="AG1124" s="21"/>
      <c r="AH1124" s="21"/>
    </row>
    <row r="1125" spans="2:34" s="6" customFormat="1">
      <c r="B1125" s="21"/>
      <c r="C1125" s="21"/>
      <c r="D1125" s="21"/>
      <c r="E1125" s="21"/>
      <c r="F1125" s="21"/>
      <c r="G1125" s="21"/>
      <c r="H1125" s="21"/>
      <c r="I1125" s="21"/>
      <c r="J1125" s="21"/>
      <c r="K1125" s="21"/>
      <c r="L1125" s="21"/>
      <c r="M1125" s="21"/>
      <c r="N1125" s="21"/>
      <c r="O1125" s="21"/>
      <c r="P1125" s="21"/>
      <c r="Q1125" s="21"/>
      <c r="R1125" s="21"/>
      <c r="S1125" s="21"/>
      <c r="T1125" s="21"/>
      <c r="U1125" s="21"/>
      <c r="V1125" s="21"/>
      <c r="W1125" s="21"/>
      <c r="X1125" s="21"/>
      <c r="Y1125" s="21"/>
      <c r="Z1125" s="21"/>
      <c r="AA1125" s="21"/>
      <c r="AB1125" s="21"/>
      <c r="AC1125" s="21"/>
      <c r="AD1125" s="21"/>
      <c r="AE1125" s="21"/>
      <c r="AF1125" s="21"/>
      <c r="AG1125" s="21"/>
      <c r="AH1125" s="21"/>
    </row>
    <row r="1126" spans="2:34" s="6" customFormat="1">
      <c r="B1126" s="21"/>
      <c r="C1126" s="21"/>
      <c r="D1126" s="21"/>
      <c r="E1126" s="21"/>
      <c r="F1126" s="21"/>
      <c r="G1126" s="21"/>
      <c r="H1126" s="21"/>
      <c r="I1126" s="21"/>
      <c r="J1126" s="21"/>
      <c r="K1126" s="21"/>
      <c r="L1126" s="21"/>
      <c r="M1126" s="21"/>
      <c r="N1126" s="21"/>
      <c r="O1126" s="21"/>
      <c r="P1126" s="21"/>
      <c r="Q1126" s="21"/>
      <c r="R1126" s="21"/>
      <c r="S1126" s="21"/>
      <c r="T1126" s="21"/>
      <c r="U1126" s="21"/>
      <c r="V1126" s="21"/>
      <c r="W1126" s="21"/>
      <c r="X1126" s="21"/>
      <c r="Y1126" s="21"/>
      <c r="Z1126" s="21"/>
      <c r="AA1126" s="21"/>
      <c r="AB1126" s="21"/>
      <c r="AC1126" s="21"/>
      <c r="AD1126" s="21"/>
      <c r="AE1126" s="21"/>
      <c r="AF1126" s="21"/>
      <c r="AG1126" s="21"/>
      <c r="AH1126" s="21"/>
    </row>
    <row r="1127" spans="2:34" s="6" customFormat="1">
      <c r="B1127" s="21"/>
      <c r="C1127" s="21"/>
      <c r="D1127" s="21"/>
      <c r="E1127" s="21"/>
      <c r="F1127" s="21"/>
      <c r="G1127" s="21"/>
      <c r="H1127" s="21"/>
      <c r="I1127" s="21"/>
      <c r="J1127" s="21"/>
      <c r="K1127" s="21"/>
      <c r="L1127" s="21"/>
      <c r="M1127" s="21"/>
      <c r="N1127" s="21"/>
      <c r="O1127" s="21"/>
      <c r="P1127" s="21"/>
      <c r="Q1127" s="21"/>
      <c r="R1127" s="21"/>
      <c r="S1127" s="21"/>
      <c r="T1127" s="21"/>
      <c r="U1127" s="21"/>
      <c r="V1127" s="21"/>
      <c r="W1127" s="21"/>
      <c r="X1127" s="21"/>
      <c r="Y1127" s="21"/>
      <c r="Z1127" s="21"/>
      <c r="AA1127" s="21"/>
      <c r="AB1127" s="21"/>
      <c r="AC1127" s="21"/>
      <c r="AD1127" s="21"/>
      <c r="AE1127" s="21"/>
      <c r="AF1127" s="21"/>
      <c r="AG1127" s="21"/>
      <c r="AH1127" s="21"/>
    </row>
    <row r="1128" spans="2:34" s="6" customFormat="1">
      <c r="B1128" s="21"/>
      <c r="C1128" s="21"/>
      <c r="D1128" s="21"/>
      <c r="E1128" s="21"/>
      <c r="F1128" s="21"/>
      <c r="G1128" s="21"/>
      <c r="H1128" s="21"/>
      <c r="I1128" s="21"/>
      <c r="J1128" s="21"/>
      <c r="K1128" s="21"/>
      <c r="L1128" s="21"/>
      <c r="M1128" s="21"/>
      <c r="N1128" s="21"/>
      <c r="O1128" s="21"/>
      <c r="P1128" s="21"/>
      <c r="Q1128" s="21"/>
      <c r="R1128" s="21"/>
      <c r="S1128" s="21"/>
      <c r="T1128" s="21"/>
      <c r="U1128" s="21"/>
      <c r="V1128" s="21"/>
      <c r="W1128" s="21"/>
      <c r="X1128" s="21"/>
      <c r="Y1128" s="21"/>
      <c r="Z1128" s="21"/>
      <c r="AA1128" s="21"/>
      <c r="AB1128" s="21"/>
      <c r="AC1128" s="21"/>
      <c r="AD1128" s="21"/>
      <c r="AE1128" s="21"/>
      <c r="AF1128" s="21"/>
      <c r="AG1128" s="21"/>
      <c r="AH1128" s="21"/>
    </row>
    <row r="1129" spans="2:34" s="6" customFormat="1">
      <c r="B1129" s="21"/>
      <c r="C1129" s="21"/>
      <c r="D1129" s="21"/>
      <c r="E1129" s="21"/>
      <c r="F1129" s="21"/>
      <c r="G1129" s="21"/>
      <c r="H1129" s="21"/>
      <c r="I1129" s="21"/>
      <c r="J1129" s="21"/>
      <c r="K1129" s="21"/>
      <c r="L1129" s="21"/>
      <c r="M1129" s="21"/>
      <c r="N1129" s="21"/>
      <c r="O1129" s="21"/>
      <c r="P1129" s="21"/>
      <c r="Q1129" s="21"/>
      <c r="R1129" s="21"/>
      <c r="S1129" s="21"/>
      <c r="T1129" s="21"/>
      <c r="U1129" s="21"/>
      <c r="V1129" s="21"/>
      <c r="W1129" s="21"/>
      <c r="X1129" s="21"/>
      <c r="Y1129" s="21"/>
      <c r="Z1129" s="21"/>
      <c r="AA1129" s="21"/>
      <c r="AB1129" s="21"/>
      <c r="AC1129" s="21"/>
      <c r="AD1129" s="21"/>
      <c r="AE1129" s="21"/>
      <c r="AF1129" s="21"/>
      <c r="AG1129" s="21"/>
      <c r="AH1129" s="21"/>
    </row>
    <row r="1130" spans="2:34" s="6" customFormat="1">
      <c r="B1130" s="21"/>
      <c r="C1130" s="21"/>
      <c r="D1130" s="21"/>
      <c r="E1130" s="21"/>
      <c r="F1130" s="21"/>
      <c r="G1130" s="21"/>
      <c r="H1130" s="21"/>
      <c r="I1130" s="21"/>
      <c r="J1130" s="21"/>
      <c r="K1130" s="21"/>
      <c r="L1130" s="21"/>
      <c r="M1130" s="21"/>
      <c r="N1130" s="21"/>
      <c r="O1130" s="21"/>
      <c r="P1130" s="21"/>
      <c r="Q1130" s="21"/>
      <c r="R1130" s="21"/>
      <c r="S1130" s="21"/>
      <c r="T1130" s="21"/>
      <c r="U1130" s="21"/>
      <c r="V1130" s="21"/>
      <c r="W1130" s="21"/>
      <c r="X1130" s="21"/>
      <c r="Y1130" s="21"/>
      <c r="Z1130" s="21"/>
      <c r="AA1130" s="21"/>
      <c r="AB1130" s="21"/>
      <c r="AC1130" s="21"/>
      <c r="AD1130" s="21"/>
      <c r="AE1130" s="21"/>
      <c r="AF1130" s="21"/>
      <c r="AG1130" s="21"/>
      <c r="AH1130" s="21"/>
    </row>
    <row r="1131" spans="2:34" s="6" customFormat="1">
      <c r="B1131" s="21"/>
      <c r="C1131" s="21"/>
      <c r="D1131" s="21"/>
      <c r="E1131" s="21"/>
      <c r="F1131" s="21"/>
      <c r="G1131" s="21"/>
      <c r="H1131" s="21"/>
      <c r="I1131" s="21"/>
      <c r="J1131" s="21"/>
      <c r="K1131" s="21"/>
      <c r="L1131" s="21"/>
      <c r="M1131" s="21"/>
      <c r="N1131" s="21"/>
      <c r="O1131" s="21"/>
      <c r="P1131" s="21"/>
      <c r="Q1131" s="21"/>
      <c r="R1131" s="21"/>
      <c r="S1131" s="21"/>
      <c r="T1131" s="21"/>
      <c r="U1131" s="21"/>
      <c r="V1131" s="21"/>
      <c r="W1131" s="21"/>
      <c r="X1131" s="21"/>
      <c r="Y1131" s="21"/>
      <c r="Z1131" s="21"/>
      <c r="AA1131" s="21"/>
      <c r="AB1131" s="21"/>
      <c r="AC1131" s="21"/>
      <c r="AD1131" s="21"/>
      <c r="AE1131" s="21"/>
      <c r="AF1131" s="21"/>
      <c r="AG1131" s="21"/>
      <c r="AH1131" s="21"/>
    </row>
    <row r="1132" spans="2:34" s="6" customFormat="1">
      <c r="B1132" s="21"/>
      <c r="C1132" s="21"/>
      <c r="D1132" s="21"/>
      <c r="E1132" s="21"/>
      <c r="F1132" s="21"/>
      <c r="G1132" s="21"/>
      <c r="H1132" s="21"/>
      <c r="I1132" s="21"/>
      <c r="J1132" s="21"/>
      <c r="K1132" s="21"/>
      <c r="L1132" s="21"/>
      <c r="M1132" s="21"/>
      <c r="N1132" s="21"/>
      <c r="O1132" s="21"/>
      <c r="P1132" s="21"/>
      <c r="Q1132" s="21"/>
      <c r="R1132" s="21"/>
      <c r="S1132" s="21"/>
      <c r="T1132" s="21"/>
      <c r="U1132" s="21"/>
      <c r="V1132" s="21"/>
      <c r="W1132" s="21"/>
      <c r="X1132" s="21"/>
      <c r="Y1132" s="21"/>
      <c r="Z1132" s="21"/>
      <c r="AA1132" s="21"/>
      <c r="AB1132" s="21"/>
      <c r="AC1132" s="21"/>
      <c r="AD1132" s="21"/>
      <c r="AE1132" s="21"/>
      <c r="AF1132" s="21"/>
      <c r="AG1132" s="21"/>
      <c r="AH1132" s="21"/>
    </row>
    <row r="1133" spans="2:34" s="6" customFormat="1">
      <c r="B1133" s="21"/>
      <c r="C1133" s="21"/>
      <c r="D1133" s="21"/>
      <c r="E1133" s="21"/>
      <c r="F1133" s="21"/>
      <c r="G1133" s="21"/>
      <c r="H1133" s="21"/>
      <c r="I1133" s="21"/>
      <c r="J1133" s="21"/>
      <c r="K1133" s="21"/>
      <c r="L1133" s="21"/>
      <c r="M1133" s="21"/>
      <c r="N1133" s="21"/>
      <c r="O1133" s="21"/>
      <c r="P1133" s="21"/>
      <c r="Q1133" s="21"/>
      <c r="R1133" s="21"/>
      <c r="S1133" s="21"/>
      <c r="T1133" s="21"/>
      <c r="U1133" s="21"/>
      <c r="V1133" s="21"/>
      <c r="W1133" s="21"/>
      <c r="X1133" s="21"/>
      <c r="Y1133" s="21"/>
      <c r="Z1133" s="21"/>
      <c r="AA1133" s="21"/>
      <c r="AB1133" s="21"/>
      <c r="AC1133" s="21"/>
      <c r="AD1133" s="21"/>
      <c r="AE1133" s="21"/>
      <c r="AF1133" s="21"/>
      <c r="AG1133" s="21"/>
      <c r="AH1133" s="21"/>
    </row>
    <row r="1134" spans="2:34" s="6" customFormat="1">
      <c r="B1134" s="21"/>
      <c r="C1134" s="21"/>
      <c r="D1134" s="21"/>
      <c r="E1134" s="21"/>
      <c r="F1134" s="21"/>
      <c r="G1134" s="21"/>
      <c r="H1134" s="21"/>
      <c r="I1134" s="21"/>
      <c r="J1134" s="21"/>
      <c r="K1134" s="21"/>
      <c r="L1134" s="21"/>
      <c r="M1134" s="21"/>
      <c r="N1134" s="21"/>
      <c r="O1134" s="21"/>
      <c r="P1134" s="21"/>
      <c r="Q1134" s="21"/>
      <c r="R1134" s="21"/>
      <c r="S1134" s="21"/>
      <c r="T1134" s="21"/>
      <c r="U1134" s="21"/>
      <c r="V1134" s="21"/>
      <c r="W1134" s="21"/>
      <c r="X1134" s="21"/>
      <c r="Y1134" s="21"/>
      <c r="Z1134" s="21"/>
      <c r="AA1134" s="21"/>
      <c r="AB1134" s="21"/>
      <c r="AC1134" s="21"/>
      <c r="AD1134" s="21"/>
      <c r="AE1134" s="21"/>
      <c r="AF1134" s="21"/>
      <c r="AG1134" s="21"/>
      <c r="AH1134" s="21"/>
    </row>
    <row r="1135" spans="2:34" s="6" customFormat="1">
      <c r="B1135" s="21"/>
      <c r="C1135" s="21"/>
      <c r="D1135" s="21"/>
      <c r="E1135" s="21"/>
      <c r="F1135" s="21"/>
      <c r="G1135" s="21"/>
      <c r="H1135" s="21"/>
      <c r="I1135" s="21"/>
      <c r="J1135" s="21"/>
      <c r="K1135" s="21"/>
      <c r="L1135" s="21"/>
      <c r="M1135" s="21"/>
      <c r="N1135" s="21"/>
      <c r="O1135" s="21"/>
      <c r="P1135" s="21"/>
      <c r="Q1135" s="21"/>
      <c r="R1135" s="21"/>
      <c r="S1135" s="21"/>
      <c r="T1135" s="21"/>
      <c r="U1135" s="21"/>
      <c r="V1135" s="21"/>
      <c r="W1135" s="21"/>
      <c r="X1135" s="21"/>
      <c r="Y1135" s="21"/>
      <c r="Z1135" s="21"/>
      <c r="AA1135" s="21"/>
      <c r="AB1135" s="21"/>
      <c r="AC1135" s="21"/>
      <c r="AD1135" s="21"/>
      <c r="AE1135" s="21"/>
      <c r="AF1135" s="21"/>
      <c r="AG1135" s="21"/>
      <c r="AH1135" s="21"/>
    </row>
    <row r="1136" spans="2:34" s="6" customFormat="1">
      <c r="B1136" s="21"/>
      <c r="C1136" s="21"/>
      <c r="D1136" s="21"/>
      <c r="E1136" s="21"/>
      <c r="F1136" s="21"/>
      <c r="G1136" s="21"/>
      <c r="H1136" s="21"/>
      <c r="I1136" s="21"/>
      <c r="J1136" s="21"/>
      <c r="K1136" s="21"/>
      <c r="L1136" s="21"/>
      <c r="M1136" s="21"/>
      <c r="N1136" s="21"/>
      <c r="O1136" s="21"/>
      <c r="P1136" s="21"/>
      <c r="Q1136" s="21"/>
      <c r="R1136" s="21"/>
      <c r="S1136" s="21"/>
      <c r="T1136" s="21"/>
      <c r="U1136" s="21"/>
      <c r="V1136" s="21"/>
      <c r="W1136" s="21"/>
      <c r="X1136" s="21"/>
      <c r="Y1136" s="21"/>
      <c r="Z1136" s="21"/>
      <c r="AA1136" s="21"/>
      <c r="AB1136" s="21"/>
      <c r="AC1136" s="21"/>
      <c r="AD1136" s="21"/>
      <c r="AE1136" s="21"/>
      <c r="AF1136" s="21"/>
      <c r="AG1136" s="21"/>
      <c r="AH1136" s="21"/>
    </row>
    <row r="1137" spans="2:34" s="6" customFormat="1">
      <c r="B1137" s="21"/>
      <c r="C1137" s="21"/>
      <c r="D1137" s="21"/>
      <c r="E1137" s="21"/>
      <c r="F1137" s="21"/>
      <c r="G1137" s="21"/>
      <c r="H1137" s="21"/>
      <c r="I1137" s="21"/>
      <c r="J1137" s="21"/>
      <c r="K1137" s="21"/>
      <c r="L1137" s="21"/>
      <c r="M1137" s="21"/>
      <c r="N1137" s="21"/>
      <c r="O1137" s="21"/>
      <c r="P1137" s="21"/>
      <c r="Q1137" s="21"/>
      <c r="R1137" s="21"/>
      <c r="S1137" s="21"/>
      <c r="T1137" s="21"/>
      <c r="U1137" s="21"/>
      <c r="V1137" s="21"/>
      <c r="W1137" s="21"/>
      <c r="X1137" s="21"/>
      <c r="Y1137" s="21"/>
      <c r="Z1137" s="21"/>
      <c r="AA1137" s="21"/>
      <c r="AB1137" s="21"/>
      <c r="AC1137" s="21"/>
      <c r="AD1137" s="21"/>
      <c r="AE1137" s="21"/>
      <c r="AF1137" s="21"/>
      <c r="AG1137" s="21"/>
      <c r="AH1137" s="21"/>
    </row>
    <row r="1138" spans="2:34" s="6" customFormat="1">
      <c r="B1138" s="21"/>
      <c r="C1138" s="21"/>
      <c r="D1138" s="21"/>
      <c r="E1138" s="21"/>
      <c r="F1138" s="21"/>
      <c r="G1138" s="21"/>
      <c r="H1138" s="21"/>
      <c r="I1138" s="21"/>
      <c r="J1138" s="21"/>
      <c r="K1138" s="21"/>
      <c r="L1138" s="21"/>
      <c r="M1138" s="21"/>
      <c r="N1138" s="21"/>
      <c r="O1138" s="21"/>
      <c r="P1138" s="21"/>
      <c r="Q1138" s="21"/>
      <c r="R1138" s="21"/>
      <c r="S1138" s="21"/>
      <c r="T1138" s="21"/>
      <c r="U1138" s="21"/>
      <c r="V1138" s="21"/>
      <c r="W1138" s="21"/>
      <c r="X1138" s="21"/>
      <c r="Y1138" s="21"/>
      <c r="Z1138" s="21"/>
      <c r="AA1138" s="21"/>
      <c r="AB1138" s="21"/>
      <c r="AC1138" s="21"/>
      <c r="AD1138" s="21"/>
      <c r="AE1138" s="21"/>
      <c r="AF1138" s="21"/>
      <c r="AG1138" s="21"/>
      <c r="AH1138" s="21"/>
    </row>
    <row r="1139" spans="2:34" s="6" customFormat="1">
      <c r="B1139" s="21"/>
      <c r="C1139" s="21"/>
      <c r="D1139" s="21"/>
      <c r="E1139" s="21"/>
      <c r="F1139" s="21"/>
      <c r="G1139" s="21"/>
      <c r="H1139" s="21"/>
      <c r="I1139" s="21"/>
      <c r="J1139" s="21"/>
      <c r="K1139" s="21"/>
      <c r="L1139" s="21"/>
      <c r="M1139" s="21"/>
      <c r="N1139" s="21"/>
      <c r="O1139" s="21"/>
      <c r="P1139" s="21"/>
      <c r="Q1139" s="21"/>
      <c r="R1139" s="21"/>
      <c r="S1139" s="21"/>
      <c r="T1139" s="21"/>
      <c r="U1139" s="21"/>
      <c r="V1139" s="21"/>
      <c r="W1139" s="21"/>
      <c r="X1139" s="21"/>
      <c r="Y1139" s="21"/>
      <c r="Z1139" s="21"/>
      <c r="AA1139" s="21"/>
      <c r="AB1139" s="21"/>
      <c r="AC1139" s="21"/>
      <c r="AD1139" s="21"/>
      <c r="AE1139" s="21"/>
      <c r="AF1139" s="21"/>
      <c r="AG1139" s="21"/>
      <c r="AH1139" s="21"/>
    </row>
    <row r="1140" spans="2:34" s="6" customFormat="1">
      <c r="B1140" s="21"/>
      <c r="C1140" s="21"/>
      <c r="D1140" s="21"/>
      <c r="E1140" s="21"/>
      <c r="F1140" s="21"/>
      <c r="G1140" s="21"/>
      <c r="H1140" s="21"/>
      <c r="I1140" s="21"/>
      <c r="J1140" s="21"/>
      <c r="K1140" s="21"/>
      <c r="L1140" s="21"/>
      <c r="M1140" s="21"/>
      <c r="N1140" s="21"/>
      <c r="O1140" s="21"/>
      <c r="P1140" s="21"/>
      <c r="Q1140" s="21"/>
      <c r="R1140" s="21"/>
      <c r="S1140" s="21"/>
      <c r="T1140" s="21"/>
      <c r="U1140" s="21"/>
      <c r="V1140" s="21"/>
      <c r="W1140" s="21"/>
      <c r="X1140" s="21"/>
      <c r="Y1140" s="21"/>
      <c r="Z1140" s="21"/>
      <c r="AA1140" s="21"/>
      <c r="AB1140" s="21"/>
      <c r="AC1140" s="21"/>
      <c r="AD1140" s="21"/>
      <c r="AE1140" s="21"/>
      <c r="AF1140" s="21"/>
      <c r="AG1140" s="21"/>
      <c r="AH1140" s="21"/>
    </row>
    <row r="1141" spans="2:34" s="6" customFormat="1">
      <c r="B1141" s="21"/>
      <c r="C1141" s="21"/>
      <c r="D1141" s="21"/>
      <c r="E1141" s="21"/>
      <c r="F1141" s="21"/>
      <c r="G1141" s="21"/>
      <c r="H1141" s="21"/>
      <c r="I1141" s="21"/>
      <c r="J1141" s="21"/>
      <c r="K1141" s="21"/>
      <c r="L1141" s="21"/>
      <c r="M1141" s="21"/>
      <c r="N1141" s="21"/>
      <c r="O1141" s="21"/>
      <c r="P1141" s="21"/>
      <c r="Q1141" s="21"/>
      <c r="R1141" s="21"/>
      <c r="S1141" s="21"/>
      <c r="T1141" s="21"/>
      <c r="U1141" s="21"/>
      <c r="V1141" s="21"/>
      <c r="W1141" s="21"/>
      <c r="X1141" s="21"/>
      <c r="Y1141" s="21"/>
      <c r="Z1141" s="21"/>
      <c r="AA1141" s="21"/>
      <c r="AB1141" s="21"/>
      <c r="AC1141" s="21"/>
      <c r="AD1141" s="21"/>
      <c r="AE1141" s="21"/>
      <c r="AF1141" s="21"/>
      <c r="AG1141" s="21"/>
      <c r="AH1141" s="21"/>
    </row>
    <row r="1142" spans="2:34" s="6" customFormat="1">
      <c r="B1142" s="21"/>
      <c r="C1142" s="21"/>
      <c r="D1142" s="21"/>
      <c r="E1142" s="21"/>
      <c r="F1142" s="21"/>
      <c r="G1142" s="21"/>
      <c r="H1142" s="21"/>
      <c r="I1142" s="21"/>
      <c r="J1142" s="21"/>
      <c r="K1142" s="21"/>
      <c r="L1142" s="21"/>
      <c r="M1142" s="21"/>
      <c r="N1142" s="21"/>
      <c r="O1142" s="21"/>
      <c r="P1142" s="21"/>
      <c r="Q1142" s="21"/>
      <c r="R1142" s="21"/>
      <c r="S1142" s="21"/>
      <c r="T1142" s="21"/>
      <c r="U1142" s="21"/>
      <c r="V1142" s="21"/>
      <c r="W1142" s="21"/>
      <c r="X1142" s="21"/>
      <c r="Y1142" s="21"/>
      <c r="Z1142" s="21"/>
      <c r="AA1142" s="21"/>
      <c r="AB1142" s="21"/>
      <c r="AC1142" s="21"/>
      <c r="AD1142" s="21"/>
      <c r="AE1142" s="21"/>
      <c r="AF1142" s="21"/>
      <c r="AG1142" s="21"/>
      <c r="AH1142" s="21"/>
    </row>
    <row r="1143" spans="2:34" s="6" customFormat="1">
      <c r="B1143" s="21"/>
      <c r="C1143" s="21"/>
      <c r="D1143" s="21"/>
      <c r="E1143" s="21"/>
      <c r="F1143" s="21"/>
      <c r="G1143" s="21"/>
      <c r="H1143" s="21"/>
      <c r="I1143" s="21"/>
      <c r="J1143" s="21"/>
      <c r="K1143" s="21"/>
      <c r="L1143" s="21"/>
      <c r="M1143" s="21"/>
      <c r="N1143" s="21"/>
      <c r="O1143" s="21"/>
      <c r="P1143" s="21"/>
      <c r="Q1143" s="21"/>
      <c r="R1143" s="21"/>
      <c r="S1143" s="21"/>
      <c r="T1143" s="21"/>
      <c r="U1143" s="21"/>
      <c r="V1143" s="21"/>
      <c r="W1143" s="21"/>
      <c r="X1143" s="21"/>
      <c r="Y1143" s="21"/>
      <c r="Z1143" s="21"/>
      <c r="AA1143" s="21"/>
      <c r="AB1143" s="21"/>
      <c r="AC1143" s="21"/>
      <c r="AD1143" s="21"/>
      <c r="AE1143" s="21"/>
      <c r="AF1143" s="21"/>
      <c r="AG1143" s="21"/>
      <c r="AH1143" s="21"/>
    </row>
    <row r="1144" spans="2:34" s="6" customFormat="1">
      <c r="B1144" s="21"/>
      <c r="C1144" s="21"/>
      <c r="D1144" s="21"/>
      <c r="E1144" s="21"/>
      <c r="F1144" s="21"/>
      <c r="G1144" s="21"/>
      <c r="H1144" s="21"/>
      <c r="I1144" s="21"/>
      <c r="J1144" s="21"/>
      <c r="K1144" s="21"/>
      <c r="L1144" s="21"/>
      <c r="M1144" s="21"/>
      <c r="N1144" s="21"/>
      <c r="O1144" s="21"/>
      <c r="P1144" s="21"/>
      <c r="Q1144" s="21"/>
      <c r="R1144" s="21"/>
      <c r="S1144" s="21"/>
      <c r="T1144" s="21"/>
      <c r="U1144" s="21"/>
      <c r="V1144" s="21"/>
      <c r="W1144" s="21"/>
      <c r="X1144" s="21"/>
      <c r="Y1144" s="21"/>
      <c r="Z1144" s="21"/>
      <c r="AA1144" s="21"/>
      <c r="AB1144" s="21"/>
      <c r="AC1144" s="21"/>
      <c r="AD1144" s="21"/>
      <c r="AE1144" s="21"/>
      <c r="AF1144" s="21"/>
      <c r="AG1144" s="21"/>
      <c r="AH1144" s="21"/>
    </row>
    <row r="1145" spans="2:34" s="6" customFormat="1">
      <c r="B1145" s="21"/>
      <c r="C1145" s="21"/>
      <c r="D1145" s="21"/>
      <c r="E1145" s="21"/>
      <c r="F1145" s="21"/>
      <c r="G1145" s="21"/>
      <c r="H1145" s="21"/>
      <c r="I1145" s="21"/>
      <c r="J1145" s="21"/>
      <c r="K1145" s="21"/>
      <c r="L1145" s="21"/>
      <c r="M1145" s="21"/>
      <c r="N1145" s="21"/>
      <c r="O1145" s="21"/>
      <c r="P1145" s="21"/>
      <c r="Q1145" s="21"/>
      <c r="R1145" s="21"/>
      <c r="S1145" s="21"/>
      <c r="T1145" s="21"/>
      <c r="U1145" s="21"/>
      <c r="V1145" s="21"/>
      <c r="W1145" s="21"/>
      <c r="X1145" s="21"/>
      <c r="Y1145" s="21"/>
      <c r="Z1145" s="21"/>
      <c r="AA1145" s="21"/>
      <c r="AB1145" s="21"/>
      <c r="AC1145" s="21"/>
      <c r="AD1145" s="21"/>
      <c r="AE1145" s="21"/>
      <c r="AF1145" s="21"/>
      <c r="AG1145" s="21"/>
      <c r="AH1145" s="21"/>
    </row>
    <row r="1146" spans="2:34" s="6" customFormat="1">
      <c r="B1146" s="21"/>
      <c r="C1146" s="21"/>
      <c r="D1146" s="21"/>
      <c r="E1146" s="21"/>
      <c r="F1146" s="21"/>
      <c r="G1146" s="21"/>
      <c r="H1146" s="21"/>
      <c r="I1146" s="21"/>
      <c r="J1146" s="21"/>
      <c r="K1146" s="21"/>
      <c r="L1146" s="21"/>
      <c r="M1146" s="21"/>
      <c r="N1146" s="21"/>
      <c r="O1146" s="21"/>
      <c r="P1146" s="21"/>
      <c r="Q1146" s="21"/>
      <c r="R1146" s="21"/>
      <c r="S1146" s="21"/>
      <c r="T1146" s="21"/>
      <c r="U1146" s="21"/>
      <c r="V1146" s="21"/>
      <c r="W1146" s="21"/>
      <c r="X1146" s="21"/>
      <c r="Y1146" s="21"/>
      <c r="Z1146" s="21"/>
      <c r="AA1146" s="21"/>
      <c r="AB1146" s="21"/>
      <c r="AC1146" s="21"/>
      <c r="AD1146" s="21"/>
      <c r="AE1146" s="21"/>
      <c r="AF1146" s="21"/>
      <c r="AG1146" s="21"/>
      <c r="AH1146" s="21"/>
    </row>
    <row r="1147" spans="2:34" s="6" customFormat="1">
      <c r="B1147" s="21"/>
      <c r="C1147" s="21"/>
      <c r="D1147" s="21"/>
      <c r="E1147" s="21"/>
      <c r="F1147" s="21"/>
      <c r="G1147" s="21"/>
      <c r="H1147" s="21"/>
      <c r="I1147" s="21"/>
      <c r="J1147" s="21"/>
      <c r="K1147" s="21"/>
      <c r="L1147" s="21"/>
      <c r="M1147" s="21"/>
      <c r="N1147" s="21"/>
      <c r="O1147" s="21"/>
      <c r="P1147" s="21"/>
      <c r="Q1147" s="21"/>
      <c r="R1147" s="21"/>
      <c r="S1147" s="21"/>
      <c r="T1147" s="21"/>
      <c r="U1147" s="21"/>
      <c r="V1147" s="21"/>
      <c r="W1147" s="21"/>
      <c r="X1147" s="21"/>
      <c r="Y1147" s="21"/>
      <c r="Z1147" s="21"/>
      <c r="AA1147" s="21"/>
      <c r="AB1147" s="21"/>
      <c r="AC1147" s="21"/>
      <c r="AD1147" s="21"/>
      <c r="AE1147" s="21"/>
      <c r="AF1147" s="21"/>
      <c r="AG1147" s="21"/>
      <c r="AH1147" s="21"/>
    </row>
    <row r="1148" spans="2:34" s="6" customFormat="1">
      <c r="B1148" s="21"/>
      <c r="C1148" s="21"/>
      <c r="D1148" s="21"/>
      <c r="E1148" s="21"/>
      <c r="F1148" s="21"/>
      <c r="G1148" s="21"/>
      <c r="H1148" s="21"/>
      <c r="I1148" s="21"/>
      <c r="J1148" s="21"/>
      <c r="K1148" s="21"/>
      <c r="L1148" s="21"/>
      <c r="M1148" s="21"/>
      <c r="N1148" s="21"/>
      <c r="O1148" s="21"/>
      <c r="P1148" s="21"/>
      <c r="Q1148" s="21"/>
      <c r="R1148" s="21"/>
      <c r="S1148" s="21"/>
      <c r="T1148" s="21"/>
      <c r="U1148" s="21"/>
      <c r="V1148" s="21"/>
      <c r="W1148" s="21"/>
      <c r="X1148" s="21"/>
      <c r="Y1148" s="21"/>
      <c r="Z1148" s="21"/>
      <c r="AA1148" s="21"/>
      <c r="AB1148" s="21"/>
      <c r="AC1148" s="21"/>
      <c r="AD1148" s="21"/>
      <c r="AE1148" s="21"/>
      <c r="AF1148" s="21"/>
      <c r="AG1148" s="21"/>
      <c r="AH1148" s="21"/>
    </row>
    <row r="1149" spans="2:34" s="6" customFormat="1">
      <c r="B1149" s="21"/>
      <c r="C1149" s="21"/>
      <c r="D1149" s="21"/>
      <c r="E1149" s="21"/>
      <c r="F1149" s="21"/>
      <c r="G1149" s="21"/>
      <c r="H1149" s="21"/>
      <c r="I1149" s="21"/>
      <c r="J1149" s="21"/>
      <c r="K1149" s="21"/>
      <c r="L1149" s="21"/>
      <c r="M1149" s="21"/>
      <c r="N1149" s="21"/>
      <c r="O1149" s="21"/>
      <c r="P1149" s="21"/>
      <c r="Q1149" s="21"/>
      <c r="R1149" s="21"/>
      <c r="S1149" s="21"/>
      <c r="T1149" s="21"/>
      <c r="U1149" s="21"/>
      <c r="V1149" s="21"/>
      <c r="W1149" s="21"/>
      <c r="X1149" s="21"/>
      <c r="Y1149" s="21"/>
      <c r="Z1149" s="21"/>
      <c r="AA1149" s="21"/>
      <c r="AB1149" s="21"/>
      <c r="AC1149" s="21"/>
      <c r="AD1149" s="21"/>
      <c r="AE1149" s="21"/>
      <c r="AF1149" s="21"/>
      <c r="AG1149" s="21"/>
      <c r="AH1149" s="21"/>
    </row>
    <row r="1150" spans="2:34" s="6" customFormat="1">
      <c r="B1150" s="21"/>
      <c r="C1150" s="21"/>
      <c r="D1150" s="21"/>
      <c r="E1150" s="21"/>
      <c r="F1150" s="21"/>
      <c r="G1150" s="21"/>
      <c r="H1150" s="21"/>
      <c r="I1150" s="21"/>
      <c r="J1150" s="21"/>
      <c r="K1150" s="21"/>
      <c r="L1150" s="21"/>
      <c r="M1150" s="21"/>
      <c r="N1150" s="21"/>
      <c r="O1150" s="21"/>
      <c r="P1150" s="21"/>
      <c r="Q1150" s="21"/>
      <c r="R1150" s="21"/>
      <c r="S1150" s="21"/>
      <c r="T1150" s="21"/>
      <c r="U1150" s="21"/>
      <c r="V1150" s="21"/>
      <c r="W1150" s="21"/>
      <c r="X1150" s="21"/>
      <c r="Y1150" s="21"/>
      <c r="Z1150" s="21"/>
      <c r="AA1150" s="21"/>
      <c r="AB1150" s="21"/>
      <c r="AC1150" s="21"/>
      <c r="AD1150" s="21"/>
      <c r="AE1150" s="21"/>
      <c r="AF1150" s="21"/>
      <c r="AG1150" s="21"/>
      <c r="AH1150" s="21"/>
    </row>
    <row r="1151" spans="2:34" s="6" customFormat="1">
      <c r="B1151" s="21"/>
      <c r="C1151" s="21"/>
      <c r="D1151" s="21"/>
      <c r="E1151" s="21"/>
      <c r="F1151" s="21"/>
      <c r="G1151" s="21"/>
      <c r="H1151" s="21"/>
      <c r="I1151" s="21"/>
      <c r="J1151" s="21"/>
      <c r="K1151" s="21"/>
      <c r="L1151" s="21"/>
      <c r="M1151" s="21"/>
      <c r="N1151" s="21"/>
      <c r="O1151" s="21"/>
      <c r="P1151" s="21"/>
      <c r="Q1151" s="21"/>
      <c r="R1151" s="21"/>
      <c r="S1151" s="21"/>
      <c r="T1151" s="21"/>
      <c r="U1151" s="21"/>
      <c r="V1151" s="21"/>
      <c r="W1151" s="21"/>
      <c r="X1151" s="21"/>
      <c r="Y1151" s="21"/>
      <c r="Z1151" s="21"/>
      <c r="AA1151" s="21"/>
      <c r="AB1151" s="21"/>
      <c r="AC1151" s="21"/>
      <c r="AD1151" s="21"/>
      <c r="AE1151" s="21"/>
      <c r="AF1151" s="21"/>
      <c r="AG1151" s="21"/>
      <c r="AH1151" s="21"/>
    </row>
    <row r="1152" spans="2:34" s="6" customFormat="1">
      <c r="B1152" s="21"/>
      <c r="C1152" s="21"/>
      <c r="D1152" s="21"/>
      <c r="E1152" s="21"/>
      <c r="F1152" s="21"/>
      <c r="G1152" s="21"/>
      <c r="H1152" s="21"/>
      <c r="I1152" s="21"/>
      <c r="J1152" s="21"/>
      <c r="K1152" s="21"/>
      <c r="L1152" s="21"/>
      <c r="M1152" s="21"/>
      <c r="N1152" s="21"/>
      <c r="O1152" s="21"/>
      <c r="P1152" s="21"/>
      <c r="Q1152" s="21"/>
      <c r="R1152" s="21"/>
      <c r="S1152" s="21"/>
      <c r="T1152" s="21"/>
      <c r="U1152" s="21"/>
      <c r="V1152" s="21"/>
      <c r="W1152" s="21"/>
      <c r="X1152" s="21"/>
      <c r="Y1152" s="21"/>
      <c r="Z1152" s="21"/>
      <c r="AA1152" s="21"/>
      <c r="AB1152" s="21"/>
      <c r="AC1152" s="21"/>
      <c r="AD1152" s="21"/>
      <c r="AE1152" s="21"/>
      <c r="AF1152" s="21"/>
      <c r="AG1152" s="21"/>
      <c r="AH1152" s="21"/>
    </row>
    <row r="1153" spans="2:34" s="6" customFormat="1">
      <c r="B1153" s="21"/>
      <c r="C1153" s="21"/>
      <c r="D1153" s="21"/>
      <c r="E1153" s="21"/>
      <c r="F1153" s="21"/>
      <c r="G1153" s="21"/>
      <c r="H1153" s="21"/>
      <c r="I1153" s="21"/>
      <c r="J1153" s="21"/>
      <c r="K1153" s="21"/>
      <c r="L1153" s="21"/>
      <c r="M1153" s="21"/>
      <c r="N1153" s="21"/>
      <c r="O1153" s="21"/>
      <c r="P1153" s="21"/>
      <c r="Q1153" s="21"/>
      <c r="R1153" s="21"/>
      <c r="S1153" s="21"/>
      <c r="T1153" s="21"/>
      <c r="U1153" s="21"/>
      <c r="V1153" s="21"/>
      <c r="W1153" s="21"/>
      <c r="X1153" s="21"/>
      <c r="Y1153" s="21"/>
      <c r="Z1153" s="21"/>
      <c r="AA1153" s="21"/>
      <c r="AB1153" s="21"/>
      <c r="AC1153" s="21"/>
      <c r="AD1153" s="21"/>
      <c r="AE1153" s="21"/>
      <c r="AF1153" s="21"/>
      <c r="AG1153" s="21"/>
      <c r="AH1153" s="21"/>
    </row>
    <row r="1154" spans="2:34" s="6" customFormat="1">
      <c r="B1154" s="21"/>
      <c r="C1154" s="21"/>
      <c r="D1154" s="21"/>
      <c r="E1154" s="21"/>
      <c r="F1154" s="21"/>
      <c r="G1154" s="21"/>
      <c r="H1154" s="21"/>
      <c r="I1154" s="21"/>
      <c r="J1154" s="21"/>
      <c r="K1154" s="21"/>
      <c r="L1154" s="21"/>
      <c r="M1154" s="21"/>
      <c r="N1154" s="21"/>
      <c r="O1154" s="21"/>
      <c r="P1154" s="21"/>
      <c r="Q1154" s="21"/>
      <c r="R1154" s="21"/>
      <c r="S1154" s="21"/>
      <c r="T1154" s="21"/>
      <c r="U1154" s="21"/>
      <c r="V1154" s="21"/>
      <c r="W1154" s="21"/>
      <c r="X1154" s="21"/>
      <c r="Y1154" s="21"/>
      <c r="Z1154" s="21"/>
      <c r="AA1154" s="21"/>
      <c r="AB1154" s="21"/>
      <c r="AC1154" s="21"/>
      <c r="AD1154" s="21"/>
      <c r="AE1154" s="21"/>
      <c r="AF1154" s="21"/>
      <c r="AG1154" s="21"/>
      <c r="AH1154" s="21"/>
    </row>
    <row r="1155" spans="2:34" s="6" customFormat="1">
      <c r="B1155" s="21"/>
      <c r="C1155" s="21"/>
      <c r="D1155" s="21"/>
      <c r="E1155" s="21"/>
      <c r="F1155" s="21"/>
      <c r="G1155" s="21"/>
      <c r="H1155" s="21"/>
      <c r="I1155" s="21"/>
      <c r="J1155" s="21"/>
      <c r="K1155" s="21"/>
      <c r="L1155" s="21"/>
      <c r="M1155" s="21"/>
      <c r="N1155" s="21"/>
      <c r="O1155" s="21"/>
      <c r="P1155" s="21"/>
      <c r="Q1155" s="21"/>
      <c r="R1155" s="21"/>
      <c r="S1155" s="21"/>
      <c r="T1155" s="21"/>
      <c r="U1155" s="21"/>
      <c r="V1155" s="21"/>
      <c r="W1155" s="21"/>
      <c r="X1155" s="21"/>
      <c r="Y1155" s="21"/>
      <c r="Z1155" s="21"/>
      <c r="AA1155" s="21"/>
      <c r="AB1155" s="21"/>
      <c r="AC1155" s="21"/>
      <c r="AD1155" s="21"/>
      <c r="AE1155" s="21"/>
      <c r="AF1155" s="21"/>
      <c r="AG1155" s="21"/>
      <c r="AH1155" s="21"/>
    </row>
    <row r="1156" spans="2:34" s="6" customFormat="1">
      <c r="B1156" s="21"/>
      <c r="C1156" s="21"/>
      <c r="D1156" s="21"/>
      <c r="E1156" s="21"/>
      <c r="F1156" s="21"/>
      <c r="G1156" s="21"/>
      <c r="H1156" s="21"/>
      <c r="I1156" s="21"/>
      <c r="J1156" s="21"/>
      <c r="K1156" s="21"/>
      <c r="L1156" s="21"/>
      <c r="M1156" s="21"/>
      <c r="N1156" s="21"/>
      <c r="O1156" s="21"/>
      <c r="P1156" s="21"/>
      <c r="Q1156" s="21"/>
      <c r="R1156" s="21"/>
      <c r="S1156" s="21"/>
      <c r="T1156" s="21"/>
      <c r="U1156" s="21"/>
      <c r="V1156" s="21"/>
      <c r="W1156" s="21"/>
      <c r="X1156" s="21"/>
      <c r="Y1156" s="21"/>
      <c r="Z1156" s="21"/>
      <c r="AA1156" s="21"/>
      <c r="AB1156" s="21"/>
      <c r="AC1156" s="21"/>
      <c r="AD1156" s="21"/>
      <c r="AE1156" s="21"/>
      <c r="AF1156" s="21"/>
      <c r="AG1156" s="21"/>
      <c r="AH1156" s="21"/>
    </row>
    <row r="1157" spans="2:34" s="6" customFormat="1">
      <c r="B1157" s="21"/>
      <c r="C1157" s="21"/>
      <c r="D1157" s="21"/>
      <c r="E1157" s="21"/>
      <c r="F1157" s="21"/>
      <c r="G1157" s="21"/>
      <c r="H1157" s="21"/>
      <c r="I1157" s="21"/>
      <c r="J1157" s="21"/>
      <c r="K1157" s="21"/>
      <c r="L1157" s="21"/>
      <c r="M1157" s="21"/>
      <c r="N1157" s="21"/>
      <c r="O1157" s="21"/>
      <c r="P1157" s="21"/>
      <c r="Q1157" s="21"/>
      <c r="R1157" s="21"/>
      <c r="S1157" s="21"/>
      <c r="T1157" s="21"/>
      <c r="U1157" s="21"/>
      <c r="V1157" s="21"/>
      <c r="W1157" s="21"/>
      <c r="X1157" s="21"/>
      <c r="Y1157" s="21"/>
      <c r="Z1157" s="21"/>
      <c r="AA1157" s="21"/>
      <c r="AB1157" s="21"/>
      <c r="AC1157" s="21"/>
      <c r="AD1157" s="21"/>
      <c r="AE1157" s="21"/>
      <c r="AF1157" s="21"/>
      <c r="AG1157" s="21"/>
      <c r="AH1157" s="21"/>
    </row>
    <row r="1158" spans="2:34" s="6" customFormat="1">
      <c r="B1158" s="21"/>
      <c r="C1158" s="21"/>
      <c r="D1158" s="21"/>
      <c r="E1158" s="21"/>
      <c r="F1158" s="21"/>
      <c r="G1158" s="21"/>
      <c r="H1158" s="21"/>
      <c r="I1158" s="21"/>
      <c r="J1158" s="21"/>
      <c r="K1158" s="21"/>
      <c r="L1158" s="21"/>
      <c r="M1158" s="21"/>
      <c r="N1158" s="21"/>
      <c r="O1158" s="21"/>
      <c r="P1158" s="21"/>
      <c r="Q1158" s="21"/>
      <c r="R1158" s="21"/>
      <c r="S1158" s="21"/>
      <c r="T1158" s="21"/>
      <c r="U1158" s="21"/>
      <c r="V1158" s="21"/>
      <c r="W1158" s="21"/>
      <c r="X1158" s="21"/>
      <c r="Y1158" s="21"/>
      <c r="Z1158" s="21"/>
      <c r="AA1158" s="21"/>
      <c r="AB1158" s="21"/>
      <c r="AC1158" s="21"/>
      <c r="AD1158" s="21"/>
      <c r="AE1158" s="21"/>
      <c r="AF1158" s="21"/>
      <c r="AG1158" s="21"/>
      <c r="AH1158" s="21"/>
    </row>
    <row r="1159" spans="2:34" s="6" customFormat="1">
      <c r="B1159" s="21"/>
      <c r="C1159" s="21"/>
      <c r="D1159" s="21"/>
      <c r="E1159" s="21"/>
      <c r="F1159" s="21"/>
      <c r="G1159" s="21"/>
      <c r="H1159" s="21"/>
      <c r="I1159" s="21"/>
      <c r="J1159" s="21"/>
      <c r="K1159" s="21"/>
      <c r="L1159" s="21"/>
      <c r="M1159" s="21"/>
      <c r="N1159" s="21"/>
      <c r="O1159" s="21"/>
      <c r="P1159" s="21"/>
      <c r="Q1159" s="21"/>
      <c r="R1159" s="21"/>
      <c r="S1159" s="21"/>
      <c r="T1159" s="21"/>
      <c r="U1159" s="21"/>
      <c r="V1159" s="21"/>
      <c r="W1159" s="21"/>
      <c r="X1159" s="21"/>
      <c r="Y1159" s="21"/>
      <c r="Z1159" s="21"/>
      <c r="AA1159" s="21"/>
      <c r="AB1159" s="21"/>
      <c r="AC1159" s="21"/>
      <c r="AD1159" s="21"/>
      <c r="AE1159" s="21"/>
      <c r="AF1159" s="21"/>
      <c r="AG1159" s="21"/>
      <c r="AH1159" s="21"/>
    </row>
    <row r="1160" spans="2:34" s="6" customFormat="1">
      <c r="B1160" s="21"/>
      <c r="C1160" s="21"/>
      <c r="D1160" s="21"/>
      <c r="E1160" s="21"/>
      <c r="F1160" s="21"/>
      <c r="G1160" s="21"/>
      <c r="H1160" s="21"/>
      <c r="I1160" s="21"/>
      <c r="J1160" s="21"/>
      <c r="K1160" s="21"/>
      <c r="L1160" s="21"/>
      <c r="M1160" s="21"/>
      <c r="N1160" s="21"/>
      <c r="O1160" s="21"/>
      <c r="P1160" s="21"/>
      <c r="Q1160" s="21"/>
      <c r="R1160" s="21"/>
      <c r="S1160" s="21"/>
      <c r="T1160" s="21"/>
      <c r="U1160" s="21"/>
      <c r="V1160" s="21"/>
      <c r="W1160" s="21"/>
      <c r="X1160" s="21"/>
      <c r="Y1160" s="21"/>
      <c r="Z1160" s="21"/>
      <c r="AA1160" s="21"/>
      <c r="AB1160" s="21"/>
      <c r="AC1160" s="21"/>
      <c r="AD1160" s="21"/>
      <c r="AE1160" s="21"/>
      <c r="AF1160" s="21"/>
      <c r="AG1160" s="21"/>
      <c r="AH1160" s="21"/>
    </row>
    <row r="1161" spans="2:34" s="6" customFormat="1">
      <c r="B1161" s="21"/>
      <c r="C1161" s="21"/>
      <c r="D1161" s="21"/>
      <c r="E1161" s="21"/>
      <c r="F1161" s="21"/>
      <c r="G1161" s="21"/>
      <c r="H1161" s="21"/>
      <c r="I1161" s="21"/>
      <c r="J1161" s="21"/>
      <c r="K1161" s="21"/>
      <c r="L1161" s="21"/>
      <c r="M1161" s="21"/>
      <c r="N1161" s="21"/>
      <c r="O1161" s="21"/>
      <c r="P1161" s="21"/>
      <c r="Q1161" s="21"/>
      <c r="R1161" s="21"/>
      <c r="S1161" s="21"/>
      <c r="T1161" s="21"/>
      <c r="U1161" s="21"/>
      <c r="V1161" s="21"/>
      <c r="W1161" s="21"/>
      <c r="X1161" s="21"/>
      <c r="Y1161" s="21"/>
      <c r="Z1161" s="21"/>
      <c r="AA1161" s="21"/>
      <c r="AB1161" s="21"/>
      <c r="AC1161" s="21"/>
      <c r="AD1161" s="21"/>
      <c r="AE1161" s="21"/>
      <c r="AF1161" s="21"/>
      <c r="AG1161" s="21"/>
      <c r="AH1161" s="21"/>
    </row>
    <row r="1162" spans="2:34" s="6" customFormat="1">
      <c r="B1162" s="21"/>
      <c r="C1162" s="21"/>
      <c r="D1162" s="21"/>
      <c r="E1162" s="21"/>
      <c r="F1162" s="21"/>
      <c r="G1162" s="21"/>
      <c r="H1162" s="21"/>
      <c r="I1162" s="21"/>
      <c r="J1162" s="21"/>
      <c r="K1162" s="21"/>
      <c r="L1162" s="21"/>
      <c r="M1162" s="21"/>
      <c r="N1162" s="21"/>
      <c r="O1162" s="21"/>
      <c r="P1162" s="21"/>
      <c r="Q1162" s="21"/>
      <c r="R1162" s="21"/>
      <c r="S1162" s="21"/>
      <c r="T1162" s="21"/>
      <c r="U1162" s="21"/>
      <c r="V1162" s="21"/>
      <c r="W1162" s="21"/>
      <c r="X1162" s="21"/>
      <c r="Y1162" s="21"/>
      <c r="Z1162" s="21"/>
      <c r="AA1162" s="21"/>
      <c r="AB1162" s="21"/>
      <c r="AC1162" s="21"/>
      <c r="AD1162" s="21"/>
      <c r="AE1162" s="21"/>
      <c r="AF1162" s="21"/>
      <c r="AG1162" s="21"/>
      <c r="AH1162" s="21"/>
    </row>
    <row r="1163" spans="2:34" s="6" customFormat="1">
      <c r="B1163" s="21"/>
      <c r="C1163" s="21"/>
      <c r="D1163" s="21"/>
      <c r="E1163" s="21"/>
      <c r="F1163" s="21"/>
      <c r="G1163" s="21"/>
      <c r="H1163" s="21"/>
      <c r="I1163" s="21"/>
      <c r="J1163" s="21"/>
      <c r="K1163" s="21"/>
      <c r="L1163" s="21"/>
      <c r="M1163" s="21"/>
      <c r="N1163" s="21"/>
      <c r="O1163" s="21"/>
      <c r="P1163" s="21"/>
      <c r="Q1163" s="21"/>
      <c r="R1163" s="21"/>
      <c r="S1163" s="21"/>
      <c r="T1163" s="21"/>
      <c r="U1163" s="21"/>
      <c r="V1163" s="21"/>
      <c r="W1163" s="21"/>
      <c r="X1163" s="21"/>
      <c r="Y1163" s="21"/>
      <c r="Z1163" s="21"/>
      <c r="AA1163" s="21"/>
      <c r="AB1163" s="21"/>
      <c r="AC1163" s="21"/>
      <c r="AD1163" s="21"/>
      <c r="AE1163" s="21"/>
      <c r="AF1163" s="21"/>
      <c r="AG1163" s="21"/>
      <c r="AH1163" s="21"/>
    </row>
    <row r="1164" spans="2:34" s="6" customFormat="1">
      <c r="B1164" s="21"/>
      <c r="C1164" s="21"/>
      <c r="D1164" s="21"/>
      <c r="E1164" s="21"/>
      <c r="F1164" s="21"/>
      <c r="G1164" s="21"/>
      <c r="H1164" s="21"/>
      <c r="I1164" s="21"/>
      <c r="J1164" s="21"/>
      <c r="K1164" s="21"/>
      <c r="L1164" s="21"/>
      <c r="M1164" s="21"/>
      <c r="N1164" s="21"/>
      <c r="O1164" s="21"/>
      <c r="P1164" s="21"/>
      <c r="Q1164" s="21"/>
      <c r="R1164" s="21"/>
      <c r="S1164" s="21"/>
      <c r="T1164" s="21"/>
      <c r="U1164" s="21"/>
      <c r="V1164" s="21"/>
      <c r="W1164" s="21"/>
      <c r="X1164" s="21"/>
      <c r="Y1164" s="21"/>
      <c r="Z1164" s="21"/>
      <c r="AA1164" s="21"/>
      <c r="AB1164" s="21"/>
      <c r="AC1164" s="21"/>
      <c r="AD1164" s="21"/>
      <c r="AE1164" s="21"/>
      <c r="AF1164" s="21"/>
      <c r="AG1164" s="21"/>
      <c r="AH1164" s="21"/>
    </row>
    <row r="1165" spans="2:34" s="6" customFormat="1">
      <c r="B1165" s="21"/>
      <c r="C1165" s="21"/>
      <c r="D1165" s="21"/>
      <c r="E1165" s="21"/>
      <c r="F1165" s="21"/>
      <c r="G1165" s="21"/>
      <c r="H1165" s="21"/>
      <c r="I1165" s="21"/>
      <c r="J1165" s="21"/>
      <c r="K1165" s="21"/>
      <c r="L1165" s="21"/>
      <c r="M1165" s="21"/>
      <c r="N1165" s="21"/>
      <c r="O1165" s="21"/>
      <c r="P1165" s="21"/>
      <c r="Q1165" s="21"/>
      <c r="R1165" s="21"/>
      <c r="S1165" s="21"/>
      <c r="T1165" s="21"/>
      <c r="U1165" s="21"/>
      <c r="V1165" s="21"/>
      <c r="W1165" s="21"/>
      <c r="X1165" s="21"/>
      <c r="Y1165" s="21"/>
      <c r="Z1165" s="21"/>
      <c r="AA1165" s="21"/>
      <c r="AB1165" s="21"/>
      <c r="AC1165" s="21"/>
      <c r="AD1165" s="21"/>
      <c r="AE1165" s="21"/>
      <c r="AF1165" s="21"/>
      <c r="AG1165" s="21"/>
      <c r="AH1165" s="21"/>
    </row>
    <row r="1166" spans="2:34" s="6" customFormat="1">
      <c r="B1166" s="21"/>
      <c r="C1166" s="21"/>
      <c r="D1166" s="21"/>
      <c r="E1166" s="21"/>
      <c r="F1166" s="21"/>
      <c r="G1166" s="21"/>
      <c r="H1166" s="21"/>
      <c r="I1166" s="21"/>
      <c r="J1166" s="21"/>
      <c r="K1166" s="21"/>
      <c r="L1166" s="21"/>
      <c r="M1166" s="21"/>
      <c r="N1166" s="21"/>
      <c r="O1166" s="21"/>
      <c r="P1166" s="21"/>
      <c r="Q1166" s="21"/>
      <c r="R1166" s="21"/>
      <c r="S1166" s="21"/>
      <c r="T1166" s="21"/>
      <c r="U1166" s="21"/>
      <c r="V1166" s="21"/>
      <c r="W1166" s="21"/>
      <c r="X1166" s="21"/>
      <c r="Y1166" s="21"/>
      <c r="Z1166" s="21"/>
      <c r="AA1166" s="21"/>
      <c r="AB1166" s="21"/>
      <c r="AC1166" s="21"/>
      <c r="AD1166" s="21"/>
      <c r="AE1166" s="21"/>
      <c r="AF1166" s="21"/>
      <c r="AG1166" s="21"/>
      <c r="AH1166" s="21"/>
    </row>
    <row r="1167" spans="2:34" s="6" customFormat="1">
      <c r="B1167" s="21"/>
      <c r="C1167" s="21"/>
      <c r="D1167" s="21"/>
      <c r="E1167" s="21"/>
      <c r="F1167" s="21"/>
      <c r="G1167" s="21"/>
      <c r="H1167" s="21"/>
      <c r="I1167" s="21"/>
      <c r="J1167" s="21"/>
      <c r="K1167" s="21"/>
      <c r="L1167" s="21"/>
      <c r="M1167" s="21"/>
      <c r="N1167" s="21"/>
      <c r="O1167" s="21"/>
      <c r="P1167" s="21"/>
      <c r="Q1167" s="21"/>
      <c r="R1167" s="21"/>
      <c r="S1167" s="21"/>
      <c r="T1167" s="21"/>
      <c r="U1167" s="21"/>
      <c r="V1167" s="21"/>
      <c r="W1167" s="21"/>
      <c r="X1167" s="21"/>
      <c r="Y1167" s="21"/>
      <c r="Z1167" s="21"/>
      <c r="AA1167" s="21"/>
      <c r="AB1167" s="21"/>
      <c r="AC1167" s="21"/>
      <c r="AD1167" s="21"/>
      <c r="AE1167" s="21"/>
      <c r="AF1167" s="21"/>
      <c r="AG1167" s="21"/>
      <c r="AH1167" s="21"/>
    </row>
    <row r="1168" spans="2:34" s="6" customFormat="1">
      <c r="B1168" s="21"/>
      <c r="C1168" s="21"/>
      <c r="D1168" s="21"/>
      <c r="E1168" s="21"/>
      <c r="F1168" s="21"/>
      <c r="G1168" s="21"/>
      <c r="H1168" s="21"/>
      <c r="I1168" s="21"/>
      <c r="J1168" s="21"/>
      <c r="K1168" s="21"/>
      <c r="L1168" s="21"/>
      <c r="M1168" s="21"/>
      <c r="N1168" s="21"/>
      <c r="O1168" s="21"/>
      <c r="P1168" s="21"/>
      <c r="Q1168" s="21"/>
      <c r="R1168" s="21"/>
      <c r="S1168" s="21"/>
      <c r="T1168" s="21"/>
      <c r="U1168" s="21"/>
      <c r="V1168" s="21"/>
      <c r="W1168" s="21"/>
      <c r="X1168" s="21"/>
      <c r="Y1168" s="21"/>
      <c r="Z1168" s="21"/>
      <c r="AA1168" s="21"/>
      <c r="AB1168" s="21"/>
      <c r="AC1168" s="21"/>
      <c r="AD1168" s="21"/>
      <c r="AE1168" s="21"/>
      <c r="AF1168" s="21"/>
      <c r="AG1168" s="21"/>
      <c r="AH1168" s="21"/>
    </row>
    <row r="1169" spans="2:34" s="6" customFormat="1">
      <c r="B1169" s="21"/>
      <c r="C1169" s="21"/>
      <c r="D1169" s="21"/>
      <c r="E1169" s="21"/>
      <c r="F1169" s="21"/>
      <c r="G1169" s="21"/>
      <c r="H1169" s="21"/>
      <c r="I1169" s="21"/>
      <c r="J1169" s="21"/>
      <c r="K1169" s="21"/>
      <c r="L1169" s="21"/>
      <c r="M1169" s="21"/>
      <c r="N1169" s="21"/>
      <c r="O1169" s="21"/>
      <c r="P1169" s="21"/>
      <c r="Q1169" s="21"/>
      <c r="R1169" s="21"/>
      <c r="S1169" s="21"/>
      <c r="T1169" s="21"/>
      <c r="U1169" s="21"/>
      <c r="V1169" s="21"/>
      <c r="W1169" s="21"/>
      <c r="X1169" s="21"/>
      <c r="Y1169" s="21"/>
      <c r="Z1169" s="21"/>
      <c r="AA1169" s="21"/>
      <c r="AB1169" s="21"/>
      <c r="AC1169" s="21"/>
      <c r="AD1169" s="21"/>
      <c r="AE1169" s="21"/>
      <c r="AF1169" s="21"/>
      <c r="AG1169" s="21"/>
      <c r="AH1169" s="21"/>
    </row>
    <row r="1170" spans="2:34" s="6" customFormat="1">
      <c r="B1170" s="21"/>
      <c r="C1170" s="21"/>
      <c r="D1170" s="21"/>
      <c r="E1170" s="21"/>
      <c r="F1170" s="21"/>
      <c r="G1170" s="21"/>
      <c r="H1170" s="21"/>
      <c r="I1170" s="21"/>
      <c r="J1170" s="21"/>
      <c r="K1170" s="21"/>
      <c r="L1170" s="21"/>
      <c r="M1170" s="21"/>
      <c r="N1170" s="21"/>
      <c r="O1170" s="21"/>
      <c r="P1170" s="21"/>
      <c r="Q1170" s="21"/>
      <c r="R1170" s="21"/>
      <c r="S1170" s="21"/>
      <c r="T1170" s="21"/>
      <c r="U1170" s="21"/>
      <c r="V1170" s="21"/>
      <c r="W1170" s="21"/>
      <c r="X1170" s="21"/>
      <c r="Y1170" s="21"/>
      <c r="Z1170" s="21"/>
      <c r="AA1170" s="21"/>
      <c r="AB1170" s="21"/>
      <c r="AC1170" s="21"/>
      <c r="AD1170" s="21"/>
      <c r="AE1170" s="21"/>
      <c r="AF1170" s="21"/>
      <c r="AG1170" s="21"/>
      <c r="AH1170" s="21"/>
    </row>
    <row r="1171" spans="2:34" s="6" customFormat="1">
      <c r="B1171" s="21"/>
      <c r="C1171" s="21"/>
      <c r="D1171" s="21"/>
      <c r="E1171" s="21"/>
      <c r="F1171" s="21"/>
      <c r="G1171" s="21"/>
      <c r="H1171" s="21"/>
      <c r="I1171" s="21"/>
      <c r="J1171" s="21"/>
      <c r="K1171" s="21"/>
      <c r="L1171" s="21"/>
      <c r="M1171" s="21"/>
      <c r="N1171" s="21"/>
      <c r="O1171" s="21"/>
      <c r="P1171" s="21"/>
      <c r="Q1171" s="21"/>
      <c r="R1171" s="21"/>
      <c r="S1171" s="21"/>
      <c r="T1171" s="21"/>
      <c r="U1171" s="21"/>
      <c r="V1171" s="21"/>
      <c r="W1171" s="21"/>
      <c r="X1171" s="21"/>
      <c r="Y1171" s="21"/>
      <c r="Z1171" s="21"/>
      <c r="AA1171" s="21"/>
      <c r="AB1171" s="21"/>
      <c r="AC1171" s="21"/>
      <c r="AD1171" s="21"/>
      <c r="AE1171" s="21"/>
      <c r="AF1171" s="21"/>
      <c r="AG1171" s="21"/>
      <c r="AH1171" s="21"/>
    </row>
    <row r="1172" spans="2:34" s="6" customFormat="1">
      <c r="B1172" s="21"/>
      <c r="C1172" s="21"/>
      <c r="D1172" s="21"/>
      <c r="E1172" s="21"/>
      <c r="F1172" s="21"/>
      <c r="G1172" s="21"/>
      <c r="H1172" s="21"/>
      <c r="I1172" s="21"/>
      <c r="J1172" s="21"/>
      <c r="K1172" s="21"/>
      <c r="L1172" s="21"/>
      <c r="M1172" s="21"/>
      <c r="N1172" s="21"/>
      <c r="O1172" s="21"/>
      <c r="P1172" s="21"/>
      <c r="Q1172" s="21"/>
      <c r="R1172" s="21"/>
      <c r="S1172" s="21"/>
      <c r="T1172" s="21"/>
      <c r="U1172" s="21"/>
      <c r="V1172" s="21"/>
      <c r="W1172" s="21"/>
      <c r="X1172" s="21"/>
      <c r="Y1172" s="21"/>
      <c r="Z1172" s="21"/>
      <c r="AA1172" s="21"/>
      <c r="AB1172" s="21"/>
      <c r="AC1172" s="21"/>
      <c r="AD1172" s="21"/>
      <c r="AE1172" s="21"/>
      <c r="AF1172" s="21"/>
      <c r="AG1172" s="21"/>
      <c r="AH1172" s="21"/>
    </row>
    <row r="1173" spans="2:34" s="6" customFormat="1">
      <c r="B1173" s="21"/>
      <c r="C1173" s="21"/>
      <c r="D1173" s="21"/>
      <c r="E1173" s="21"/>
      <c r="F1173" s="21"/>
      <c r="G1173" s="21"/>
      <c r="H1173" s="21"/>
      <c r="I1173" s="21"/>
      <c r="J1173" s="21"/>
      <c r="K1173" s="21"/>
      <c r="L1173" s="21"/>
      <c r="M1173" s="21"/>
      <c r="N1173" s="21"/>
      <c r="O1173" s="21"/>
      <c r="P1173" s="21"/>
      <c r="Q1173" s="21"/>
      <c r="R1173" s="21"/>
      <c r="S1173" s="21"/>
      <c r="T1173" s="21"/>
      <c r="U1173" s="21"/>
      <c r="V1173" s="21"/>
      <c r="W1173" s="21"/>
      <c r="X1173" s="21"/>
      <c r="Y1173" s="21"/>
      <c r="Z1173" s="21"/>
      <c r="AA1173" s="21"/>
      <c r="AB1173" s="21"/>
      <c r="AC1173" s="21"/>
      <c r="AD1173" s="21"/>
      <c r="AE1173" s="21"/>
      <c r="AF1173" s="21"/>
      <c r="AG1173" s="21"/>
      <c r="AH1173" s="21"/>
    </row>
    <row r="1174" spans="2:34" s="6" customFormat="1">
      <c r="B1174" s="21"/>
      <c r="C1174" s="21"/>
      <c r="D1174" s="21"/>
      <c r="E1174" s="21"/>
      <c r="F1174" s="21"/>
      <c r="G1174" s="21"/>
      <c r="H1174" s="21"/>
      <c r="I1174" s="21"/>
      <c r="J1174" s="21"/>
      <c r="K1174" s="21"/>
      <c r="L1174" s="21"/>
      <c r="M1174" s="21"/>
      <c r="N1174" s="21"/>
      <c r="O1174" s="21"/>
      <c r="P1174" s="21"/>
      <c r="Q1174" s="21"/>
      <c r="R1174" s="21"/>
      <c r="S1174" s="21"/>
      <c r="T1174" s="21"/>
      <c r="U1174" s="21"/>
      <c r="V1174" s="21"/>
      <c r="W1174" s="21"/>
      <c r="X1174" s="21"/>
      <c r="Y1174" s="21"/>
      <c r="Z1174" s="21"/>
      <c r="AA1174" s="21"/>
      <c r="AB1174" s="21"/>
      <c r="AC1174" s="21"/>
      <c r="AD1174" s="21"/>
      <c r="AE1174" s="21"/>
      <c r="AF1174" s="21"/>
      <c r="AG1174" s="21"/>
      <c r="AH1174" s="21"/>
    </row>
    <row r="1175" spans="2:34" s="6" customFormat="1">
      <c r="B1175" s="21"/>
      <c r="C1175" s="21"/>
      <c r="D1175" s="21"/>
      <c r="E1175" s="21"/>
      <c r="F1175" s="21"/>
      <c r="G1175" s="21"/>
      <c r="H1175" s="21"/>
      <c r="I1175" s="21"/>
      <c r="J1175" s="21"/>
      <c r="K1175" s="21"/>
      <c r="L1175" s="21"/>
      <c r="M1175" s="21"/>
      <c r="N1175" s="21"/>
      <c r="O1175" s="21"/>
      <c r="P1175" s="21"/>
      <c r="Q1175" s="21"/>
      <c r="R1175" s="21"/>
      <c r="S1175" s="21"/>
      <c r="T1175" s="21"/>
      <c r="U1175" s="21"/>
      <c r="V1175" s="21"/>
      <c r="W1175" s="21"/>
      <c r="X1175" s="21"/>
      <c r="Y1175" s="21"/>
      <c r="Z1175" s="21"/>
      <c r="AA1175" s="21"/>
      <c r="AB1175" s="21"/>
      <c r="AC1175" s="21"/>
      <c r="AD1175" s="21"/>
      <c r="AE1175" s="21"/>
      <c r="AF1175" s="21"/>
      <c r="AG1175" s="21"/>
      <c r="AH1175" s="21"/>
    </row>
    <row r="1176" spans="2:34" s="6" customFormat="1">
      <c r="B1176" s="21"/>
      <c r="C1176" s="21"/>
      <c r="D1176" s="21"/>
      <c r="E1176" s="21"/>
      <c r="F1176" s="21"/>
      <c r="G1176" s="21"/>
      <c r="H1176" s="21"/>
      <c r="I1176" s="21"/>
      <c r="J1176" s="21"/>
      <c r="K1176" s="21"/>
      <c r="L1176" s="21"/>
      <c r="M1176" s="21"/>
      <c r="N1176" s="21"/>
      <c r="O1176" s="21"/>
      <c r="P1176" s="21"/>
      <c r="Q1176" s="21"/>
      <c r="R1176" s="21"/>
      <c r="S1176" s="21"/>
      <c r="T1176" s="21"/>
      <c r="U1176" s="21"/>
      <c r="V1176" s="21"/>
      <c r="W1176" s="21"/>
      <c r="X1176" s="21"/>
      <c r="Y1176" s="21"/>
      <c r="Z1176" s="21"/>
      <c r="AA1176" s="21"/>
      <c r="AB1176" s="21"/>
      <c r="AC1176" s="21"/>
      <c r="AD1176" s="21"/>
      <c r="AE1176" s="21"/>
      <c r="AF1176" s="21"/>
      <c r="AG1176" s="21"/>
      <c r="AH1176" s="21"/>
    </row>
    <row r="1177" spans="2:34" s="6" customFormat="1">
      <c r="B1177" s="21"/>
      <c r="C1177" s="21"/>
      <c r="D1177" s="21"/>
      <c r="E1177" s="21"/>
      <c r="F1177" s="21"/>
      <c r="G1177" s="21"/>
      <c r="H1177" s="21"/>
      <c r="I1177" s="21"/>
      <c r="J1177" s="21"/>
      <c r="K1177" s="21"/>
      <c r="L1177" s="21"/>
      <c r="M1177" s="21"/>
      <c r="N1177" s="21"/>
      <c r="O1177" s="21"/>
      <c r="P1177" s="21"/>
      <c r="Q1177" s="21"/>
      <c r="R1177" s="21"/>
      <c r="S1177" s="21"/>
      <c r="T1177" s="21"/>
      <c r="U1177" s="21"/>
      <c r="V1177" s="21"/>
      <c r="W1177" s="21"/>
      <c r="X1177" s="21"/>
      <c r="Y1177" s="21"/>
      <c r="Z1177" s="21"/>
      <c r="AA1177" s="21"/>
      <c r="AB1177" s="21"/>
      <c r="AC1177" s="21"/>
      <c r="AD1177" s="21"/>
      <c r="AE1177" s="21"/>
      <c r="AF1177" s="21"/>
      <c r="AG1177" s="21"/>
      <c r="AH1177" s="21"/>
    </row>
    <row r="1178" spans="2:34" s="6" customFormat="1">
      <c r="B1178" s="21"/>
      <c r="C1178" s="21"/>
      <c r="D1178" s="21"/>
      <c r="E1178" s="21"/>
      <c r="F1178" s="21"/>
      <c r="G1178" s="21"/>
      <c r="H1178" s="21"/>
      <c r="I1178" s="21"/>
      <c r="J1178" s="21"/>
      <c r="K1178" s="21"/>
      <c r="L1178" s="21"/>
      <c r="M1178" s="21"/>
      <c r="N1178" s="21"/>
      <c r="O1178" s="21"/>
      <c r="P1178" s="21"/>
      <c r="Q1178" s="21"/>
      <c r="R1178" s="21"/>
      <c r="S1178" s="21"/>
      <c r="T1178" s="21"/>
      <c r="U1178" s="21"/>
      <c r="V1178" s="21"/>
      <c r="W1178" s="21"/>
      <c r="X1178" s="21"/>
      <c r="Y1178" s="21"/>
      <c r="Z1178" s="21"/>
      <c r="AA1178" s="21"/>
      <c r="AB1178" s="21"/>
      <c r="AC1178" s="21"/>
      <c r="AD1178" s="21"/>
      <c r="AE1178" s="21"/>
      <c r="AF1178" s="21"/>
      <c r="AG1178" s="21"/>
      <c r="AH1178" s="21"/>
    </row>
    <row r="1179" spans="2:34" s="6" customFormat="1">
      <c r="B1179" s="21"/>
      <c r="C1179" s="21"/>
      <c r="D1179" s="21"/>
      <c r="E1179" s="21"/>
      <c r="F1179" s="21"/>
      <c r="G1179" s="21"/>
      <c r="H1179" s="21"/>
      <c r="I1179" s="21"/>
      <c r="J1179" s="21"/>
      <c r="K1179" s="21"/>
      <c r="L1179" s="21"/>
      <c r="M1179" s="21"/>
      <c r="N1179" s="21"/>
      <c r="O1179" s="21"/>
      <c r="P1179" s="21"/>
      <c r="Q1179" s="21"/>
      <c r="R1179" s="21"/>
      <c r="S1179" s="21"/>
      <c r="T1179" s="21"/>
      <c r="U1179" s="21"/>
      <c r="V1179" s="21"/>
      <c r="W1179" s="21"/>
      <c r="X1179" s="21"/>
      <c r="Y1179" s="21"/>
      <c r="Z1179" s="21"/>
      <c r="AA1179" s="21"/>
      <c r="AB1179" s="21"/>
      <c r="AC1179" s="21"/>
      <c r="AD1179" s="21"/>
      <c r="AE1179" s="21"/>
      <c r="AF1179" s="21"/>
      <c r="AG1179" s="21"/>
      <c r="AH1179" s="21"/>
    </row>
    <row r="1180" spans="2:34" s="6" customFormat="1">
      <c r="B1180" s="21"/>
      <c r="C1180" s="21"/>
      <c r="D1180" s="21"/>
      <c r="E1180" s="21"/>
      <c r="F1180" s="21"/>
      <c r="G1180" s="21"/>
      <c r="H1180" s="21"/>
      <c r="I1180" s="21"/>
      <c r="J1180" s="21"/>
      <c r="K1180" s="21"/>
      <c r="L1180" s="21"/>
      <c r="M1180" s="21"/>
      <c r="N1180" s="21"/>
      <c r="O1180" s="21"/>
      <c r="P1180" s="21"/>
      <c r="Q1180" s="21"/>
      <c r="R1180" s="21"/>
      <c r="S1180" s="21"/>
      <c r="T1180" s="21"/>
      <c r="U1180" s="21"/>
      <c r="V1180" s="21"/>
      <c r="W1180" s="21"/>
      <c r="X1180" s="21"/>
      <c r="Y1180" s="21"/>
      <c r="Z1180" s="21"/>
      <c r="AA1180" s="21"/>
      <c r="AB1180" s="21"/>
      <c r="AC1180" s="21"/>
      <c r="AD1180" s="21"/>
      <c r="AE1180" s="21"/>
      <c r="AF1180" s="21"/>
      <c r="AG1180" s="21"/>
      <c r="AH1180" s="21"/>
    </row>
    <row r="1181" spans="2:34" s="6" customFormat="1">
      <c r="B1181" s="21"/>
      <c r="C1181" s="21"/>
      <c r="D1181" s="21"/>
      <c r="E1181" s="21"/>
      <c r="F1181" s="21"/>
      <c r="G1181" s="21"/>
      <c r="H1181" s="21"/>
      <c r="I1181" s="21"/>
      <c r="J1181" s="21"/>
      <c r="K1181" s="21"/>
      <c r="L1181" s="21"/>
      <c r="M1181" s="21"/>
      <c r="N1181" s="21"/>
      <c r="O1181" s="21"/>
      <c r="P1181" s="21"/>
      <c r="Q1181" s="21"/>
      <c r="R1181" s="21"/>
      <c r="S1181" s="21"/>
      <c r="T1181" s="21"/>
      <c r="U1181" s="21"/>
      <c r="V1181" s="21"/>
      <c r="W1181" s="21"/>
      <c r="X1181" s="21"/>
      <c r="Y1181" s="21"/>
      <c r="Z1181" s="21"/>
      <c r="AA1181" s="21"/>
      <c r="AB1181" s="21"/>
      <c r="AC1181" s="21"/>
      <c r="AD1181" s="21"/>
      <c r="AE1181" s="21"/>
      <c r="AF1181" s="21"/>
      <c r="AG1181" s="21"/>
      <c r="AH1181" s="21"/>
    </row>
    <row r="1182" spans="2:34" s="6" customFormat="1">
      <c r="B1182" s="21"/>
      <c r="C1182" s="21"/>
      <c r="D1182" s="21"/>
      <c r="E1182" s="21"/>
      <c r="F1182" s="21"/>
      <c r="G1182" s="21"/>
      <c r="H1182" s="21"/>
      <c r="I1182" s="21"/>
      <c r="J1182" s="21"/>
      <c r="K1182" s="21"/>
      <c r="L1182" s="21"/>
      <c r="M1182" s="21"/>
      <c r="N1182" s="21"/>
      <c r="O1182" s="21"/>
      <c r="P1182" s="21"/>
      <c r="Q1182" s="21"/>
      <c r="R1182" s="21"/>
      <c r="S1182" s="21"/>
      <c r="T1182" s="21"/>
      <c r="U1182" s="21"/>
      <c r="V1182" s="21"/>
      <c r="W1182" s="21"/>
      <c r="X1182" s="21"/>
      <c r="Y1182" s="21"/>
      <c r="Z1182" s="21"/>
      <c r="AA1182" s="21"/>
      <c r="AB1182" s="21"/>
      <c r="AC1182" s="21"/>
      <c r="AD1182" s="21"/>
      <c r="AE1182" s="21"/>
      <c r="AF1182" s="21"/>
      <c r="AG1182" s="21"/>
      <c r="AH1182" s="21"/>
    </row>
    <row r="1183" spans="2:34" s="6" customFormat="1">
      <c r="B1183" s="21"/>
      <c r="C1183" s="21"/>
      <c r="D1183" s="21"/>
      <c r="E1183" s="21"/>
      <c r="F1183" s="21"/>
      <c r="G1183" s="21"/>
      <c r="H1183" s="21"/>
      <c r="I1183" s="21"/>
      <c r="J1183" s="21"/>
      <c r="K1183" s="21"/>
      <c r="L1183" s="21"/>
      <c r="M1183" s="21"/>
      <c r="N1183" s="21"/>
      <c r="O1183" s="21"/>
      <c r="P1183" s="21"/>
      <c r="Q1183" s="21"/>
      <c r="R1183" s="21"/>
      <c r="S1183" s="21"/>
      <c r="T1183" s="21"/>
      <c r="U1183" s="21"/>
      <c r="V1183" s="21"/>
      <c r="W1183" s="21"/>
      <c r="X1183" s="21"/>
      <c r="Y1183" s="21"/>
      <c r="Z1183" s="21"/>
      <c r="AA1183" s="21"/>
      <c r="AB1183" s="21"/>
      <c r="AC1183" s="21"/>
      <c r="AD1183" s="21"/>
      <c r="AE1183" s="21"/>
      <c r="AF1183" s="21"/>
      <c r="AG1183" s="21"/>
      <c r="AH1183" s="21"/>
    </row>
    <row r="1184" spans="2:34" s="6" customFormat="1">
      <c r="B1184" s="21"/>
      <c r="C1184" s="21"/>
      <c r="D1184" s="21"/>
      <c r="E1184" s="21"/>
      <c r="F1184" s="21"/>
      <c r="G1184" s="21"/>
      <c r="H1184" s="21"/>
      <c r="I1184" s="21"/>
      <c r="J1184" s="21"/>
      <c r="K1184" s="21"/>
      <c r="L1184" s="21"/>
      <c r="M1184" s="21"/>
      <c r="N1184" s="21"/>
      <c r="O1184" s="21"/>
      <c r="P1184" s="21"/>
      <c r="Q1184" s="21"/>
      <c r="R1184" s="21"/>
      <c r="S1184" s="21"/>
      <c r="T1184" s="21"/>
      <c r="U1184" s="21"/>
      <c r="V1184" s="21"/>
      <c r="W1184" s="21"/>
      <c r="X1184" s="21"/>
      <c r="Y1184" s="21"/>
      <c r="Z1184" s="21"/>
      <c r="AA1184" s="21"/>
      <c r="AB1184" s="21"/>
      <c r="AC1184" s="21"/>
      <c r="AD1184" s="21"/>
      <c r="AE1184" s="21"/>
      <c r="AF1184" s="21"/>
      <c r="AG1184" s="21"/>
      <c r="AH1184" s="21"/>
    </row>
    <row r="1185" spans="2:34" s="6" customFormat="1">
      <c r="B1185" s="21"/>
      <c r="C1185" s="21"/>
      <c r="D1185" s="21"/>
      <c r="E1185" s="21"/>
      <c r="F1185" s="21"/>
      <c r="G1185" s="21"/>
      <c r="H1185" s="21"/>
      <c r="I1185" s="21"/>
      <c r="J1185" s="21"/>
      <c r="K1185" s="21"/>
      <c r="L1185" s="21"/>
      <c r="M1185" s="21"/>
      <c r="N1185" s="21"/>
      <c r="O1185" s="21"/>
      <c r="P1185" s="21"/>
      <c r="Q1185" s="21"/>
      <c r="R1185" s="21"/>
      <c r="S1185" s="21"/>
      <c r="T1185" s="21"/>
      <c r="U1185" s="21"/>
      <c r="V1185" s="21"/>
      <c r="W1185" s="21"/>
      <c r="X1185" s="21"/>
      <c r="Y1185" s="21"/>
      <c r="Z1185" s="21"/>
      <c r="AA1185" s="21"/>
      <c r="AB1185" s="21"/>
      <c r="AC1185" s="21"/>
      <c r="AD1185" s="21"/>
      <c r="AE1185" s="21"/>
      <c r="AF1185" s="21"/>
      <c r="AG1185" s="21"/>
      <c r="AH1185" s="21"/>
    </row>
    <row r="1186" spans="2:34" s="6" customFormat="1">
      <c r="B1186" s="21"/>
      <c r="C1186" s="21"/>
      <c r="D1186" s="21"/>
      <c r="E1186" s="21"/>
      <c r="F1186" s="21"/>
      <c r="G1186" s="21"/>
      <c r="H1186" s="21"/>
      <c r="I1186" s="21"/>
      <c r="J1186" s="21"/>
      <c r="K1186" s="21"/>
      <c r="L1186" s="21"/>
      <c r="M1186" s="21"/>
      <c r="N1186" s="21"/>
      <c r="O1186" s="21"/>
      <c r="P1186" s="21"/>
      <c r="Q1186" s="21"/>
      <c r="R1186" s="21"/>
      <c r="S1186" s="21"/>
      <c r="T1186" s="21"/>
      <c r="U1186" s="21"/>
      <c r="V1186" s="21"/>
      <c r="W1186" s="21"/>
      <c r="X1186" s="21"/>
      <c r="Y1186" s="21"/>
      <c r="Z1186" s="21"/>
      <c r="AA1186" s="21"/>
      <c r="AB1186" s="21"/>
      <c r="AC1186" s="21"/>
      <c r="AD1186" s="21"/>
      <c r="AE1186" s="21"/>
      <c r="AF1186" s="21"/>
      <c r="AG1186" s="21"/>
      <c r="AH1186" s="21"/>
    </row>
    <row r="1187" spans="2:34" s="6" customFormat="1">
      <c r="B1187" s="21"/>
      <c r="C1187" s="21"/>
      <c r="D1187" s="21"/>
      <c r="E1187" s="21"/>
      <c r="F1187" s="21"/>
      <c r="G1187" s="21"/>
      <c r="H1187" s="21"/>
      <c r="I1187" s="21"/>
      <c r="J1187" s="21"/>
      <c r="K1187" s="21"/>
      <c r="L1187" s="21"/>
      <c r="M1187" s="21"/>
      <c r="N1187" s="21"/>
      <c r="O1187" s="21"/>
      <c r="P1187" s="21"/>
      <c r="Q1187" s="21"/>
      <c r="R1187" s="21"/>
      <c r="S1187" s="21"/>
      <c r="T1187" s="21"/>
      <c r="U1187" s="21"/>
      <c r="V1187" s="21"/>
      <c r="W1187" s="21"/>
      <c r="X1187" s="21"/>
      <c r="Y1187" s="21"/>
      <c r="Z1187" s="21"/>
      <c r="AA1187" s="21"/>
      <c r="AB1187" s="21"/>
      <c r="AC1187" s="21"/>
      <c r="AD1187" s="21"/>
      <c r="AE1187" s="21"/>
      <c r="AF1187" s="21"/>
      <c r="AG1187" s="21"/>
      <c r="AH1187" s="21"/>
    </row>
    <row r="1188" spans="2:34" s="6" customFormat="1">
      <c r="B1188" s="21"/>
      <c r="C1188" s="21"/>
      <c r="D1188" s="21"/>
      <c r="E1188" s="21"/>
      <c r="F1188" s="21"/>
      <c r="G1188" s="21"/>
      <c r="H1188" s="21"/>
      <c r="I1188" s="21"/>
      <c r="J1188" s="21"/>
      <c r="K1188" s="21"/>
      <c r="L1188" s="21"/>
      <c r="M1188" s="21"/>
      <c r="N1188" s="21"/>
      <c r="O1188" s="21"/>
      <c r="P1188" s="21"/>
      <c r="Q1188" s="21"/>
      <c r="R1188" s="21"/>
      <c r="S1188" s="21"/>
      <c r="T1188" s="21"/>
      <c r="U1188" s="21"/>
      <c r="V1188" s="21"/>
      <c r="W1188" s="21"/>
      <c r="X1188" s="21"/>
      <c r="Y1188" s="21"/>
      <c r="Z1188" s="21"/>
      <c r="AA1188" s="21"/>
      <c r="AB1188" s="21"/>
      <c r="AC1188" s="21"/>
      <c r="AD1188" s="21"/>
      <c r="AE1188" s="21"/>
      <c r="AF1188" s="21"/>
      <c r="AG1188" s="21"/>
      <c r="AH1188" s="21"/>
    </row>
    <row r="1189" spans="2:34" s="6" customFormat="1">
      <c r="B1189" s="21"/>
      <c r="C1189" s="21"/>
      <c r="D1189" s="21"/>
      <c r="E1189" s="21"/>
      <c r="F1189" s="21"/>
      <c r="G1189" s="21"/>
      <c r="H1189" s="21"/>
      <c r="I1189" s="21"/>
      <c r="J1189" s="21"/>
      <c r="K1189" s="21"/>
      <c r="L1189" s="21"/>
      <c r="M1189" s="21"/>
      <c r="N1189" s="21"/>
      <c r="O1189" s="21"/>
      <c r="P1189" s="21"/>
      <c r="Q1189" s="21"/>
      <c r="R1189" s="21"/>
      <c r="S1189" s="21"/>
      <c r="T1189" s="21"/>
      <c r="U1189" s="21"/>
      <c r="V1189" s="21"/>
      <c r="W1189" s="21"/>
      <c r="X1189" s="21"/>
      <c r="Y1189" s="21"/>
      <c r="Z1189" s="21"/>
      <c r="AA1189" s="21"/>
      <c r="AB1189" s="21"/>
      <c r="AC1189" s="21"/>
      <c r="AD1189" s="21"/>
      <c r="AE1189" s="21"/>
      <c r="AF1189" s="21"/>
      <c r="AG1189" s="21"/>
      <c r="AH1189" s="21"/>
    </row>
    <row r="1190" spans="2:34" s="6" customFormat="1">
      <c r="B1190" s="21"/>
      <c r="C1190" s="21"/>
      <c r="D1190" s="21"/>
      <c r="E1190" s="21"/>
      <c r="F1190" s="21"/>
      <c r="G1190" s="21"/>
      <c r="H1190" s="21"/>
      <c r="I1190" s="21"/>
      <c r="J1190" s="21"/>
      <c r="K1190" s="21"/>
      <c r="L1190" s="21"/>
      <c r="M1190" s="21"/>
      <c r="N1190" s="21"/>
      <c r="O1190" s="21"/>
      <c r="P1190" s="21"/>
      <c r="Q1190" s="21"/>
      <c r="R1190" s="21"/>
      <c r="S1190" s="21"/>
      <c r="T1190" s="21"/>
      <c r="U1190" s="21"/>
      <c r="V1190" s="21"/>
      <c r="W1190" s="21"/>
      <c r="X1190" s="21"/>
      <c r="Y1190" s="21"/>
      <c r="Z1190" s="21"/>
      <c r="AA1190" s="21"/>
      <c r="AB1190" s="21"/>
      <c r="AC1190" s="21"/>
      <c r="AD1190" s="21"/>
      <c r="AE1190" s="21"/>
      <c r="AF1190" s="21"/>
      <c r="AG1190" s="21"/>
      <c r="AH1190" s="21"/>
    </row>
    <row r="1191" spans="2:34" s="6" customFormat="1">
      <c r="B1191" s="21"/>
      <c r="C1191" s="21"/>
      <c r="D1191" s="21"/>
      <c r="E1191" s="21"/>
      <c r="F1191" s="21"/>
      <c r="G1191" s="21"/>
      <c r="H1191" s="21"/>
      <c r="I1191" s="21"/>
      <c r="J1191" s="21"/>
      <c r="K1191" s="21"/>
      <c r="L1191" s="21"/>
      <c r="M1191" s="21"/>
      <c r="N1191" s="21"/>
      <c r="O1191" s="21"/>
      <c r="P1191" s="21"/>
      <c r="Q1191" s="21"/>
      <c r="R1191" s="21"/>
      <c r="S1191" s="21"/>
      <c r="T1191" s="21"/>
      <c r="U1191" s="21"/>
      <c r="V1191" s="21"/>
      <c r="W1191" s="21"/>
      <c r="X1191" s="21"/>
      <c r="Y1191" s="21"/>
      <c r="Z1191" s="21"/>
      <c r="AA1191" s="21"/>
      <c r="AB1191" s="21"/>
      <c r="AC1191" s="21"/>
      <c r="AD1191" s="21"/>
      <c r="AE1191" s="21"/>
      <c r="AF1191" s="21"/>
      <c r="AG1191" s="21"/>
      <c r="AH1191" s="21"/>
    </row>
    <row r="1192" spans="2:34" s="6" customFormat="1">
      <c r="B1192" s="21"/>
      <c r="C1192" s="21"/>
      <c r="D1192" s="21"/>
      <c r="E1192" s="21"/>
      <c r="F1192" s="21"/>
      <c r="G1192" s="21"/>
      <c r="H1192" s="21"/>
      <c r="I1192" s="21"/>
      <c r="J1192" s="21"/>
      <c r="K1192" s="21"/>
      <c r="L1192" s="21"/>
      <c r="M1192" s="21"/>
      <c r="N1192" s="21"/>
      <c r="O1192" s="21"/>
      <c r="P1192" s="21"/>
      <c r="Q1192" s="21"/>
      <c r="R1192" s="21"/>
      <c r="S1192" s="21"/>
      <c r="T1192" s="21"/>
      <c r="U1192" s="21"/>
      <c r="V1192" s="21"/>
      <c r="W1192" s="21"/>
      <c r="X1192" s="21"/>
      <c r="Y1192" s="21"/>
      <c r="Z1192" s="21"/>
      <c r="AA1192" s="21"/>
      <c r="AB1192" s="21"/>
      <c r="AC1192" s="21"/>
      <c r="AD1192" s="21"/>
      <c r="AE1192" s="21"/>
      <c r="AF1192" s="21"/>
      <c r="AG1192" s="21"/>
      <c r="AH1192" s="21"/>
    </row>
    <row r="1193" spans="2:34" s="6" customFormat="1">
      <c r="B1193" s="21"/>
      <c r="C1193" s="21"/>
      <c r="D1193" s="21"/>
      <c r="E1193" s="21"/>
      <c r="F1193" s="21"/>
      <c r="G1193" s="21"/>
      <c r="H1193" s="21"/>
      <c r="I1193" s="21"/>
      <c r="J1193" s="21"/>
      <c r="K1193" s="21"/>
      <c r="L1193" s="21"/>
      <c r="M1193" s="21"/>
      <c r="N1193" s="21"/>
      <c r="O1193" s="21"/>
      <c r="P1193" s="21"/>
      <c r="Q1193" s="21"/>
      <c r="R1193" s="21"/>
      <c r="S1193" s="21"/>
      <c r="T1193" s="21"/>
      <c r="U1193" s="21"/>
      <c r="V1193" s="21"/>
      <c r="W1193" s="21"/>
      <c r="X1193" s="21"/>
      <c r="Y1193" s="21"/>
      <c r="Z1193" s="21"/>
      <c r="AA1193" s="21"/>
      <c r="AB1193" s="21"/>
      <c r="AC1193" s="21"/>
      <c r="AD1193" s="21"/>
      <c r="AE1193" s="21"/>
      <c r="AF1193" s="21"/>
      <c r="AG1193" s="21"/>
      <c r="AH1193" s="21"/>
    </row>
    <row r="1194" spans="2:34" s="6" customFormat="1">
      <c r="B1194" s="21"/>
      <c r="C1194" s="21"/>
      <c r="D1194" s="21"/>
      <c r="E1194" s="21"/>
      <c r="F1194" s="21"/>
      <c r="G1194" s="21"/>
      <c r="H1194" s="21"/>
      <c r="I1194" s="21"/>
      <c r="J1194" s="21"/>
      <c r="K1194" s="21"/>
      <c r="L1194" s="21"/>
      <c r="M1194" s="21"/>
      <c r="N1194" s="21"/>
      <c r="O1194" s="21"/>
      <c r="P1194" s="21"/>
      <c r="Q1194" s="21"/>
      <c r="R1194" s="21"/>
      <c r="S1194" s="21"/>
      <c r="T1194" s="21"/>
      <c r="U1194" s="21"/>
      <c r="V1194" s="21"/>
      <c r="W1194" s="21"/>
      <c r="X1194" s="21"/>
      <c r="Y1194" s="21"/>
      <c r="Z1194" s="21"/>
      <c r="AA1194" s="21"/>
      <c r="AB1194" s="21"/>
      <c r="AC1194" s="21"/>
      <c r="AD1194" s="21"/>
      <c r="AE1194" s="21"/>
      <c r="AF1194" s="21"/>
      <c r="AG1194" s="21"/>
      <c r="AH1194" s="21"/>
    </row>
    <row r="1195" spans="2:34" s="6" customFormat="1">
      <c r="B1195" s="21"/>
      <c r="C1195" s="21"/>
      <c r="D1195" s="21"/>
      <c r="E1195" s="21"/>
      <c r="F1195" s="21"/>
      <c r="G1195" s="21"/>
      <c r="H1195" s="21"/>
      <c r="I1195" s="21"/>
      <c r="J1195" s="21"/>
      <c r="K1195" s="21"/>
      <c r="L1195" s="21"/>
      <c r="M1195" s="21"/>
      <c r="N1195" s="21"/>
      <c r="O1195" s="21"/>
      <c r="P1195" s="21"/>
      <c r="Q1195" s="21"/>
      <c r="R1195" s="21"/>
      <c r="S1195" s="21"/>
      <c r="T1195" s="21"/>
      <c r="U1195" s="21"/>
      <c r="V1195" s="21"/>
      <c r="W1195" s="21"/>
      <c r="X1195" s="21"/>
      <c r="Y1195" s="21"/>
      <c r="Z1195" s="21"/>
      <c r="AA1195" s="21"/>
      <c r="AB1195" s="21"/>
      <c r="AC1195" s="21"/>
      <c r="AD1195" s="21"/>
      <c r="AE1195" s="21"/>
      <c r="AF1195" s="21"/>
      <c r="AG1195" s="21"/>
      <c r="AH1195" s="21"/>
    </row>
    <row r="1196" spans="2:34" s="6" customFormat="1">
      <c r="B1196" s="21"/>
      <c r="C1196" s="21"/>
      <c r="D1196" s="21"/>
      <c r="E1196" s="21"/>
      <c r="F1196" s="21"/>
      <c r="G1196" s="21"/>
      <c r="H1196" s="21"/>
      <c r="I1196" s="21"/>
      <c r="J1196" s="21"/>
      <c r="K1196" s="21"/>
      <c r="L1196" s="21"/>
      <c r="M1196" s="21"/>
      <c r="N1196" s="21"/>
      <c r="O1196" s="21"/>
      <c r="P1196" s="21"/>
      <c r="Q1196" s="21"/>
      <c r="R1196" s="21"/>
      <c r="S1196" s="21"/>
      <c r="T1196" s="21"/>
      <c r="U1196" s="21"/>
      <c r="V1196" s="21"/>
      <c r="W1196" s="21"/>
      <c r="X1196" s="21"/>
      <c r="Y1196" s="21"/>
      <c r="Z1196" s="21"/>
      <c r="AA1196" s="21"/>
      <c r="AB1196" s="21"/>
      <c r="AC1196" s="21"/>
      <c r="AD1196" s="21"/>
      <c r="AE1196" s="21"/>
      <c r="AF1196" s="21"/>
      <c r="AG1196" s="21"/>
      <c r="AH1196" s="21"/>
    </row>
    <row r="1197" spans="2:34" s="6" customFormat="1">
      <c r="B1197" s="21"/>
      <c r="C1197" s="21"/>
      <c r="D1197" s="21"/>
      <c r="E1197" s="21"/>
      <c r="F1197" s="21"/>
      <c r="G1197" s="21"/>
      <c r="H1197" s="21"/>
      <c r="I1197" s="21"/>
      <c r="J1197" s="21"/>
      <c r="K1197" s="21"/>
      <c r="L1197" s="21"/>
      <c r="M1197" s="21"/>
      <c r="N1197" s="21"/>
      <c r="O1197" s="21"/>
      <c r="P1197" s="21"/>
      <c r="Q1197" s="21"/>
      <c r="R1197" s="21"/>
      <c r="S1197" s="21"/>
      <c r="T1197" s="21"/>
      <c r="U1197" s="21"/>
      <c r="V1197" s="21"/>
      <c r="W1197" s="21"/>
      <c r="X1197" s="21"/>
      <c r="Y1197" s="21"/>
      <c r="Z1197" s="21"/>
      <c r="AA1197" s="21"/>
      <c r="AB1197" s="21"/>
      <c r="AC1197" s="21"/>
      <c r="AD1197" s="21"/>
      <c r="AE1197" s="21"/>
      <c r="AF1197" s="21"/>
      <c r="AG1197" s="21"/>
      <c r="AH1197" s="21"/>
    </row>
    <row r="1198" spans="2:34" s="6" customFormat="1">
      <c r="B1198" s="21"/>
      <c r="C1198" s="21"/>
      <c r="D1198" s="21"/>
      <c r="E1198" s="21"/>
      <c r="F1198" s="21"/>
      <c r="G1198" s="21"/>
      <c r="H1198" s="21"/>
      <c r="I1198" s="21"/>
      <c r="J1198" s="21"/>
      <c r="K1198" s="21"/>
      <c r="L1198" s="21"/>
      <c r="M1198" s="21"/>
      <c r="N1198" s="21"/>
      <c r="O1198" s="21"/>
      <c r="P1198" s="21"/>
      <c r="Q1198" s="21"/>
      <c r="R1198" s="21"/>
      <c r="S1198" s="21"/>
      <c r="T1198" s="21"/>
      <c r="U1198" s="21"/>
      <c r="V1198" s="21"/>
      <c r="W1198" s="21"/>
      <c r="X1198" s="21"/>
      <c r="Y1198" s="21"/>
      <c r="Z1198" s="21"/>
      <c r="AA1198" s="21"/>
      <c r="AB1198" s="21"/>
      <c r="AC1198" s="21"/>
      <c r="AD1198" s="21"/>
      <c r="AE1198" s="21"/>
      <c r="AF1198" s="21"/>
      <c r="AG1198" s="21"/>
      <c r="AH1198" s="21"/>
    </row>
    <row r="1199" spans="2:34" s="6" customFormat="1">
      <c r="B1199" s="21"/>
      <c r="C1199" s="21"/>
      <c r="D1199" s="21"/>
      <c r="E1199" s="21"/>
      <c r="F1199" s="21"/>
      <c r="G1199" s="21"/>
      <c r="H1199" s="21"/>
      <c r="I1199" s="21"/>
      <c r="J1199" s="21"/>
      <c r="K1199" s="21"/>
      <c r="L1199" s="21"/>
      <c r="M1199" s="21"/>
      <c r="N1199" s="21"/>
      <c r="O1199" s="21"/>
      <c r="P1199" s="21"/>
      <c r="Q1199" s="21"/>
      <c r="R1199" s="21"/>
      <c r="S1199" s="21"/>
      <c r="T1199" s="21"/>
      <c r="U1199" s="21"/>
      <c r="V1199" s="21"/>
      <c r="W1199" s="21"/>
      <c r="X1199" s="21"/>
      <c r="Y1199" s="21"/>
      <c r="Z1199" s="21"/>
      <c r="AA1199" s="21"/>
      <c r="AB1199" s="21"/>
      <c r="AC1199" s="21"/>
      <c r="AD1199" s="21"/>
      <c r="AE1199" s="21"/>
      <c r="AF1199" s="21"/>
      <c r="AG1199" s="21"/>
      <c r="AH1199" s="21"/>
    </row>
    <row r="1200" spans="2:34" s="6" customFormat="1">
      <c r="B1200" s="21"/>
      <c r="C1200" s="21"/>
      <c r="D1200" s="21"/>
      <c r="E1200" s="21"/>
      <c r="F1200" s="21"/>
      <c r="G1200" s="21"/>
      <c r="H1200" s="21"/>
      <c r="I1200" s="21"/>
      <c r="J1200" s="21"/>
      <c r="K1200" s="21"/>
      <c r="L1200" s="21"/>
      <c r="M1200" s="21"/>
      <c r="N1200" s="21"/>
      <c r="O1200" s="21"/>
      <c r="P1200" s="21"/>
      <c r="Q1200" s="21"/>
      <c r="R1200" s="21"/>
      <c r="S1200" s="21"/>
      <c r="T1200" s="21"/>
      <c r="U1200" s="21"/>
      <c r="V1200" s="21"/>
      <c r="W1200" s="21"/>
      <c r="X1200" s="21"/>
      <c r="Y1200" s="21"/>
      <c r="Z1200" s="21"/>
      <c r="AA1200" s="21"/>
      <c r="AB1200" s="21"/>
      <c r="AC1200" s="21"/>
      <c r="AD1200" s="21"/>
      <c r="AE1200" s="21"/>
      <c r="AF1200" s="21"/>
      <c r="AG1200" s="21"/>
      <c r="AH1200" s="21"/>
    </row>
    <row r="1201" spans="2:34" s="6" customFormat="1">
      <c r="B1201" s="21"/>
      <c r="C1201" s="21"/>
      <c r="D1201" s="21"/>
      <c r="E1201" s="21"/>
      <c r="F1201" s="21"/>
      <c r="G1201" s="21"/>
      <c r="H1201" s="21"/>
      <c r="I1201" s="21"/>
      <c r="J1201" s="21"/>
      <c r="K1201" s="21"/>
      <c r="L1201" s="21"/>
      <c r="M1201" s="21"/>
      <c r="N1201" s="21"/>
      <c r="O1201" s="21"/>
      <c r="P1201" s="21"/>
      <c r="Q1201" s="21"/>
      <c r="R1201" s="21"/>
      <c r="S1201" s="21"/>
      <c r="T1201" s="21"/>
      <c r="U1201" s="21"/>
      <c r="V1201" s="21"/>
      <c r="W1201" s="21"/>
      <c r="X1201" s="21"/>
      <c r="Y1201" s="21"/>
      <c r="Z1201" s="21"/>
      <c r="AA1201" s="21"/>
      <c r="AB1201" s="21"/>
      <c r="AC1201" s="21"/>
      <c r="AD1201" s="21"/>
      <c r="AE1201" s="21"/>
      <c r="AF1201" s="21"/>
      <c r="AG1201" s="21"/>
      <c r="AH1201" s="21"/>
    </row>
    <row r="1202" spans="2:34" s="6" customFormat="1">
      <c r="B1202" s="21"/>
      <c r="C1202" s="21"/>
      <c r="D1202" s="21"/>
      <c r="E1202" s="21"/>
      <c r="F1202" s="21"/>
      <c r="G1202" s="21"/>
      <c r="H1202" s="21"/>
      <c r="I1202" s="21"/>
      <c r="J1202" s="21"/>
      <c r="K1202" s="21"/>
      <c r="L1202" s="21"/>
      <c r="M1202" s="21"/>
      <c r="N1202" s="21"/>
      <c r="O1202" s="21"/>
      <c r="P1202" s="21"/>
      <c r="Q1202" s="21"/>
      <c r="R1202" s="21"/>
      <c r="S1202" s="21"/>
      <c r="T1202" s="21"/>
      <c r="U1202" s="21"/>
      <c r="V1202" s="21"/>
      <c r="W1202" s="21"/>
      <c r="X1202" s="21"/>
      <c r="Y1202" s="21"/>
      <c r="Z1202" s="21"/>
      <c r="AA1202" s="21"/>
      <c r="AB1202" s="21"/>
      <c r="AC1202" s="21"/>
      <c r="AD1202" s="21"/>
      <c r="AE1202" s="21"/>
      <c r="AF1202" s="21"/>
      <c r="AG1202" s="21"/>
      <c r="AH1202" s="21"/>
    </row>
    <row r="1203" spans="2:34" s="6" customFormat="1">
      <c r="B1203" s="21"/>
      <c r="C1203" s="21"/>
      <c r="D1203" s="21"/>
      <c r="E1203" s="21"/>
      <c r="F1203" s="21"/>
      <c r="G1203" s="21"/>
      <c r="H1203" s="21"/>
      <c r="I1203" s="21"/>
      <c r="J1203" s="21"/>
      <c r="K1203" s="21"/>
      <c r="L1203" s="21"/>
      <c r="M1203" s="21"/>
      <c r="N1203" s="21"/>
      <c r="O1203" s="21"/>
      <c r="P1203" s="21"/>
      <c r="Q1203" s="21"/>
      <c r="R1203" s="21"/>
      <c r="S1203" s="21"/>
      <c r="T1203" s="21"/>
      <c r="U1203" s="21"/>
      <c r="V1203" s="21"/>
      <c r="W1203" s="21"/>
      <c r="X1203" s="21"/>
      <c r="Y1203" s="21"/>
      <c r="Z1203" s="21"/>
      <c r="AA1203" s="21"/>
      <c r="AB1203" s="21"/>
      <c r="AC1203" s="21"/>
      <c r="AD1203" s="21"/>
      <c r="AE1203" s="21"/>
      <c r="AF1203" s="21"/>
      <c r="AG1203" s="21"/>
      <c r="AH1203" s="21"/>
    </row>
    <row r="1204" spans="2:34" s="6" customFormat="1">
      <c r="B1204" s="21"/>
      <c r="C1204" s="21"/>
      <c r="D1204" s="21"/>
      <c r="E1204" s="21"/>
      <c r="F1204" s="21"/>
      <c r="G1204" s="21"/>
      <c r="H1204" s="21"/>
      <c r="I1204" s="21"/>
      <c r="J1204" s="21"/>
      <c r="K1204" s="21"/>
      <c r="L1204" s="21"/>
      <c r="M1204" s="21"/>
      <c r="N1204" s="21"/>
      <c r="O1204" s="21"/>
      <c r="P1204" s="21"/>
      <c r="Q1204" s="21"/>
      <c r="R1204" s="21"/>
      <c r="S1204" s="21"/>
      <c r="T1204" s="21"/>
      <c r="U1204" s="21"/>
      <c r="V1204" s="21"/>
      <c r="W1204" s="21"/>
      <c r="X1204" s="21"/>
      <c r="Y1204" s="21"/>
      <c r="Z1204" s="21"/>
      <c r="AA1204" s="21"/>
      <c r="AB1204" s="21"/>
      <c r="AC1204" s="21"/>
      <c r="AD1204" s="21"/>
      <c r="AE1204" s="21"/>
      <c r="AF1204" s="21"/>
      <c r="AG1204" s="21"/>
      <c r="AH1204" s="21"/>
    </row>
    <row r="1205" spans="2:34" s="6" customFormat="1">
      <c r="B1205" s="21"/>
      <c r="C1205" s="21"/>
      <c r="D1205" s="21"/>
      <c r="E1205" s="21"/>
      <c r="F1205" s="21"/>
      <c r="G1205" s="21"/>
      <c r="H1205" s="21"/>
      <c r="I1205" s="21"/>
      <c r="J1205" s="21"/>
      <c r="K1205" s="21"/>
      <c r="L1205" s="21"/>
      <c r="M1205" s="21"/>
      <c r="N1205" s="21"/>
      <c r="O1205" s="21"/>
      <c r="P1205" s="21"/>
      <c r="Q1205" s="21"/>
      <c r="R1205" s="21"/>
      <c r="S1205" s="21"/>
      <c r="T1205" s="21"/>
      <c r="U1205" s="21"/>
      <c r="V1205" s="21"/>
      <c r="W1205" s="21"/>
      <c r="X1205" s="21"/>
      <c r="Y1205" s="21"/>
      <c r="Z1205" s="21"/>
      <c r="AA1205" s="21"/>
      <c r="AB1205" s="21"/>
      <c r="AC1205" s="21"/>
      <c r="AD1205" s="21"/>
      <c r="AE1205" s="21"/>
      <c r="AF1205" s="21"/>
      <c r="AG1205" s="21"/>
      <c r="AH1205" s="21"/>
    </row>
    <row r="1206" spans="2:34" s="6" customFormat="1">
      <c r="B1206" s="21"/>
      <c r="C1206" s="21"/>
      <c r="D1206" s="21"/>
      <c r="E1206" s="21"/>
      <c r="F1206" s="21"/>
      <c r="G1206" s="21"/>
      <c r="H1206" s="21"/>
      <c r="I1206" s="21"/>
      <c r="J1206" s="21"/>
      <c r="K1206" s="21"/>
      <c r="L1206" s="21"/>
      <c r="M1206" s="21"/>
      <c r="N1206" s="21"/>
      <c r="O1206" s="21"/>
      <c r="P1206" s="21"/>
      <c r="Q1206" s="21"/>
      <c r="R1206" s="21"/>
      <c r="S1206" s="21"/>
      <c r="T1206" s="21"/>
      <c r="U1206" s="21"/>
      <c r="V1206" s="21"/>
      <c r="W1206" s="21"/>
      <c r="X1206" s="21"/>
      <c r="Y1206" s="21"/>
      <c r="Z1206" s="21"/>
      <c r="AA1206" s="21"/>
      <c r="AB1206" s="21"/>
      <c r="AC1206" s="21"/>
      <c r="AD1206" s="21"/>
      <c r="AE1206" s="21"/>
      <c r="AF1206" s="21"/>
      <c r="AG1206" s="21"/>
      <c r="AH1206" s="21"/>
    </row>
    <row r="1207" spans="2:34" s="6" customFormat="1">
      <c r="B1207" s="21"/>
      <c r="C1207" s="21"/>
      <c r="D1207" s="21"/>
      <c r="E1207" s="21"/>
      <c r="F1207" s="21"/>
      <c r="G1207" s="21"/>
      <c r="H1207" s="21"/>
      <c r="I1207" s="21"/>
      <c r="J1207" s="21"/>
      <c r="K1207" s="21"/>
      <c r="L1207" s="21"/>
      <c r="M1207" s="21"/>
      <c r="N1207" s="21"/>
      <c r="O1207" s="21"/>
      <c r="P1207" s="21"/>
      <c r="Q1207" s="21"/>
      <c r="R1207" s="21"/>
      <c r="S1207" s="21"/>
      <c r="T1207" s="21"/>
      <c r="U1207" s="21"/>
      <c r="V1207" s="21"/>
      <c r="W1207" s="21"/>
      <c r="X1207" s="21"/>
      <c r="Y1207" s="21"/>
      <c r="Z1207" s="21"/>
      <c r="AA1207" s="21"/>
      <c r="AB1207" s="21"/>
      <c r="AC1207" s="21"/>
      <c r="AD1207" s="21"/>
      <c r="AE1207" s="21"/>
      <c r="AF1207" s="21"/>
      <c r="AG1207" s="21"/>
      <c r="AH1207" s="21"/>
    </row>
    <row r="1208" spans="2:34" s="6" customFormat="1">
      <c r="B1208" s="21"/>
      <c r="C1208" s="21"/>
      <c r="D1208" s="21"/>
      <c r="E1208" s="21"/>
      <c r="F1208" s="21"/>
      <c r="G1208" s="21"/>
      <c r="H1208" s="21"/>
      <c r="I1208" s="21"/>
      <c r="J1208" s="21"/>
      <c r="K1208" s="21"/>
      <c r="L1208" s="21"/>
      <c r="M1208" s="21"/>
      <c r="N1208" s="21"/>
      <c r="O1208" s="21"/>
      <c r="P1208" s="21"/>
      <c r="Q1208" s="21"/>
      <c r="R1208" s="21"/>
      <c r="S1208" s="21"/>
      <c r="T1208" s="21"/>
      <c r="U1208" s="21"/>
      <c r="V1208" s="21"/>
      <c r="W1208" s="21"/>
      <c r="X1208" s="21"/>
      <c r="Y1208" s="21"/>
      <c r="Z1208" s="21"/>
      <c r="AA1208" s="21"/>
      <c r="AB1208" s="21"/>
      <c r="AC1208" s="21"/>
      <c r="AD1208" s="21"/>
      <c r="AE1208" s="21"/>
      <c r="AF1208" s="21"/>
      <c r="AG1208" s="21"/>
      <c r="AH1208" s="21"/>
    </row>
    <row r="1209" spans="2:34" s="6" customFormat="1">
      <c r="B1209" s="21"/>
      <c r="C1209" s="21"/>
      <c r="D1209" s="21"/>
      <c r="E1209" s="21"/>
      <c r="F1209" s="21"/>
      <c r="G1209" s="21"/>
      <c r="H1209" s="21"/>
      <c r="I1209" s="21"/>
      <c r="J1209" s="21"/>
      <c r="K1209" s="21"/>
      <c r="L1209" s="21"/>
      <c r="M1209" s="21"/>
      <c r="N1209" s="21"/>
      <c r="O1209" s="21"/>
      <c r="P1209" s="21"/>
      <c r="Q1209" s="21"/>
      <c r="R1209" s="21"/>
      <c r="S1209" s="21"/>
      <c r="T1209" s="21"/>
      <c r="U1209" s="21"/>
      <c r="V1209" s="21"/>
      <c r="W1209" s="21"/>
      <c r="X1209" s="21"/>
      <c r="Y1209" s="21"/>
      <c r="Z1209" s="21"/>
      <c r="AA1209" s="21"/>
      <c r="AB1209" s="21"/>
      <c r="AC1209" s="21"/>
      <c r="AD1209" s="21"/>
      <c r="AE1209" s="21"/>
      <c r="AF1209" s="21"/>
      <c r="AG1209" s="21"/>
      <c r="AH1209" s="21"/>
    </row>
    <row r="1210" spans="2:34" s="6" customFormat="1">
      <c r="B1210" s="21"/>
      <c r="C1210" s="21"/>
      <c r="D1210" s="21"/>
      <c r="E1210" s="21"/>
      <c r="F1210" s="21"/>
      <c r="G1210" s="21"/>
      <c r="H1210" s="21"/>
      <c r="I1210" s="21"/>
      <c r="J1210" s="21"/>
      <c r="K1210" s="21"/>
      <c r="L1210" s="21"/>
      <c r="M1210" s="21"/>
      <c r="N1210" s="21"/>
      <c r="O1210" s="21"/>
      <c r="P1210" s="21"/>
      <c r="Q1210" s="21"/>
      <c r="R1210" s="21"/>
      <c r="S1210" s="21"/>
      <c r="T1210" s="21"/>
      <c r="U1210" s="21"/>
      <c r="V1210" s="21"/>
      <c r="W1210" s="21"/>
      <c r="X1210" s="21"/>
      <c r="Y1210" s="21"/>
      <c r="Z1210" s="21"/>
      <c r="AA1210" s="21"/>
      <c r="AB1210" s="21"/>
      <c r="AC1210" s="21"/>
      <c r="AD1210" s="21"/>
      <c r="AE1210" s="21"/>
      <c r="AF1210" s="21"/>
      <c r="AG1210" s="21"/>
      <c r="AH1210" s="21"/>
    </row>
    <row r="1211" spans="2:34" s="6" customFormat="1">
      <c r="B1211" s="21"/>
      <c r="C1211" s="21"/>
      <c r="D1211" s="21"/>
      <c r="E1211" s="21"/>
      <c r="F1211" s="21"/>
      <c r="G1211" s="21"/>
      <c r="H1211" s="21"/>
      <c r="I1211" s="21"/>
      <c r="J1211" s="21"/>
      <c r="K1211" s="21"/>
      <c r="L1211" s="21"/>
      <c r="M1211" s="21"/>
      <c r="N1211" s="21"/>
      <c r="O1211" s="21"/>
      <c r="P1211" s="21"/>
      <c r="Q1211" s="21"/>
      <c r="R1211" s="21"/>
      <c r="S1211" s="21"/>
      <c r="T1211" s="21"/>
      <c r="U1211" s="21"/>
      <c r="V1211" s="21"/>
      <c r="W1211" s="21"/>
      <c r="X1211" s="21"/>
      <c r="Y1211" s="21"/>
      <c r="Z1211" s="21"/>
      <c r="AA1211" s="21"/>
      <c r="AB1211" s="21"/>
      <c r="AC1211" s="21"/>
      <c r="AD1211" s="21"/>
      <c r="AE1211" s="21"/>
      <c r="AF1211" s="21"/>
      <c r="AG1211" s="21"/>
      <c r="AH1211" s="21"/>
    </row>
    <row r="1212" spans="2:34" s="6" customFormat="1">
      <c r="B1212" s="21"/>
      <c r="C1212" s="21"/>
      <c r="D1212" s="21"/>
      <c r="E1212" s="21"/>
      <c r="F1212" s="21"/>
      <c r="G1212" s="21"/>
      <c r="H1212" s="21"/>
      <c r="I1212" s="21"/>
      <c r="J1212" s="21"/>
      <c r="K1212" s="21"/>
      <c r="L1212" s="21"/>
      <c r="M1212" s="21"/>
      <c r="N1212" s="21"/>
      <c r="O1212" s="21"/>
      <c r="P1212" s="21"/>
      <c r="Q1212" s="21"/>
      <c r="R1212" s="21"/>
      <c r="S1212" s="21"/>
      <c r="T1212" s="21"/>
      <c r="U1212" s="21"/>
      <c r="V1212" s="21"/>
      <c r="W1212" s="21"/>
      <c r="X1212" s="21"/>
      <c r="Y1212" s="21"/>
      <c r="Z1212" s="21"/>
      <c r="AA1212" s="21"/>
      <c r="AB1212" s="21"/>
      <c r="AC1212" s="21"/>
      <c r="AD1212" s="21"/>
      <c r="AE1212" s="21"/>
      <c r="AF1212" s="21"/>
      <c r="AG1212" s="21"/>
      <c r="AH1212" s="21"/>
    </row>
    <row r="1213" spans="2:34" s="6" customFormat="1">
      <c r="B1213" s="21"/>
      <c r="C1213" s="21"/>
      <c r="D1213" s="21"/>
      <c r="E1213" s="21"/>
      <c r="F1213" s="21"/>
      <c r="G1213" s="21"/>
      <c r="H1213" s="21"/>
      <c r="I1213" s="21"/>
      <c r="J1213" s="21"/>
      <c r="K1213" s="21"/>
      <c r="L1213" s="21"/>
      <c r="M1213" s="21"/>
      <c r="N1213" s="21"/>
      <c r="O1213" s="21"/>
      <c r="P1213" s="21"/>
      <c r="Q1213" s="21"/>
      <c r="R1213" s="21"/>
      <c r="S1213" s="21"/>
      <c r="T1213" s="21"/>
      <c r="U1213" s="21"/>
      <c r="V1213" s="21"/>
      <c r="W1213" s="21"/>
      <c r="X1213" s="21"/>
      <c r="Y1213" s="21"/>
      <c r="Z1213" s="21"/>
      <c r="AA1213" s="21"/>
      <c r="AB1213" s="21"/>
      <c r="AC1213" s="21"/>
      <c r="AD1213" s="21"/>
      <c r="AE1213" s="21"/>
      <c r="AF1213" s="21"/>
      <c r="AG1213" s="21"/>
      <c r="AH1213" s="21"/>
    </row>
    <row r="1214" spans="2:34" s="6" customFormat="1">
      <c r="B1214" s="21"/>
      <c r="C1214" s="21"/>
      <c r="D1214" s="21"/>
      <c r="E1214" s="21"/>
      <c r="F1214" s="21"/>
      <c r="G1214" s="21"/>
      <c r="H1214" s="21"/>
      <c r="I1214" s="21"/>
      <c r="J1214" s="21"/>
      <c r="K1214" s="21"/>
      <c r="L1214" s="21"/>
      <c r="M1214" s="21"/>
      <c r="N1214" s="21"/>
      <c r="O1214" s="21"/>
      <c r="P1214" s="21"/>
      <c r="Q1214" s="21"/>
      <c r="R1214" s="21"/>
      <c r="S1214" s="21"/>
      <c r="T1214" s="21"/>
      <c r="U1214" s="21"/>
      <c r="V1214" s="21"/>
      <c r="W1214" s="21"/>
      <c r="X1214" s="21"/>
      <c r="Y1214" s="21"/>
      <c r="Z1214" s="21"/>
      <c r="AA1214" s="21"/>
      <c r="AB1214" s="21"/>
      <c r="AC1214" s="21"/>
      <c r="AD1214" s="21"/>
      <c r="AE1214" s="21"/>
      <c r="AF1214" s="21"/>
      <c r="AG1214" s="21"/>
      <c r="AH1214" s="21"/>
    </row>
    <row r="1215" spans="2:34" s="6" customFormat="1">
      <c r="B1215" s="21"/>
      <c r="C1215" s="21"/>
      <c r="D1215" s="21"/>
      <c r="E1215" s="21"/>
      <c r="F1215" s="21"/>
      <c r="G1215" s="21"/>
      <c r="H1215" s="21"/>
      <c r="I1215" s="21"/>
      <c r="J1215" s="21"/>
      <c r="K1215" s="21"/>
      <c r="L1215" s="21"/>
      <c r="M1215" s="21"/>
      <c r="N1215" s="21"/>
      <c r="O1215" s="21"/>
      <c r="P1215" s="21"/>
      <c r="Q1215" s="21"/>
      <c r="R1215" s="21"/>
      <c r="S1215" s="21"/>
      <c r="T1215" s="21"/>
      <c r="U1215" s="21"/>
      <c r="V1215" s="21"/>
      <c r="W1215" s="21"/>
      <c r="X1215" s="21"/>
      <c r="Y1215" s="21"/>
      <c r="Z1215" s="21"/>
      <c r="AA1215" s="21"/>
      <c r="AB1215" s="21"/>
      <c r="AC1215" s="21"/>
      <c r="AD1215" s="21"/>
      <c r="AE1215" s="21"/>
      <c r="AF1215" s="21"/>
      <c r="AG1215" s="21"/>
      <c r="AH1215" s="21"/>
    </row>
    <row r="1216" spans="2:34" s="6" customFormat="1">
      <c r="B1216" s="21"/>
      <c r="C1216" s="21"/>
      <c r="D1216" s="21"/>
      <c r="E1216" s="21"/>
      <c r="F1216" s="21"/>
      <c r="G1216" s="21"/>
      <c r="H1216" s="21"/>
      <c r="I1216" s="21"/>
      <c r="J1216" s="21"/>
      <c r="K1216" s="21"/>
      <c r="L1216" s="21"/>
      <c r="M1216" s="21"/>
      <c r="N1216" s="21"/>
      <c r="O1216" s="21"/>
      <c r="P1216" s="21"/>
      <c r="Q1216" s="21"/>
      <c r="R1216" s="21"/>
      <c r="S1216" s="21"/>
      <c r="T1216" s="21"/>
      <c r="U1216" s="21"/>
      <c r="V1216" s="21"/>
      <c r="W1216" s="21"/>
      <c r="X1216" s="21"/>
      <c r="Y1216" s="21"/>
      <c r="Z1216" s="21"/>
      <c r="AA1216" s="21"/>
      <c r="AB1216" s="21"/>
      <c r="AC1216" s="21"/>
      <c r="AD1216" s="21"/>
      <c r="AE1216" s="21"/>
      <c r="AF1216" s="21"/>
      <c r="AG1216" s="21"/>
      <c r="AH1216" s="21"/>
    </row>
    <row r="1217" spans="2:34" s="6" customFormat="1">
      <c r="B1217" s="21"/>
      <c r="C1217" s="21"/>
      <c r="D1217" s="21"/>
      <c r="E1217" s="21"/>
      <c r="F1217" s="21"/>
      <c r="G1217" s="21"/>
      <c r="H1217" s="21"/>
      <c r="I1217" s="21"/>
      <c r="J1217" s="21"/>
      <c r="K1217" s="21"/>
      <c r="L1217" s="21"/>
      <c r="M1217" s="21"/>
      <c r="N1217" s="21"/>
      <c r="O1217" s="21"/>
      <c r="P1217" s="21"/>
      <c r="Q1217" s="21"/>
      <c r="R1217" s="21"/>
      <c r="S1217" s="21"/>
      <c r="T1217" s="21"/>
      <c r="U1217" s="21"/>
      <c r="V1217" s="21"/>
      <c r="W1217" s="21"/>
      <c r="X1217" s="21"/>
      <c r="Y1217" s="21"/>
      <c r="Z1217" s="21"/>
      <c r="AA1217" s="21"/>
      <c r="AB1217" s="21"/>
      <c r="AC1217" s="21"/>
      <c r="AD1217" s="21"/>
      <c r="AE1217" s="21"/>
      <c r="AF1217" s="21"/>
      <c r="AG1217" s="21"/>
      <c r="AH1217" s="21"/>
    </row>
    <row r="1218" spans="2:34" s="6" customFormat="1">
      <c r="B1218" s="21"/>
      <c r="C1218" s="21"/>
      <c r="D1218" s="21"/>
      <c r="E1218" s="21"/>
      <c r="F1218" s="21"/>
      <c r="G1218" s="21"/>
      <c r="H1218" s="21"/>
      <c r="I1218" s="21"/>
      <c r="J1218" s="21"/>
      <c r="K1218" s="21"/>
      <c r="L1218" s="21"/>
      <c r="M1218" s="21"/>
      <c r="N1218" s="21"/>
      <c r="O1218" s="21"/>
      <c r="P1218" s="21"/>
      <c r="Q1218" s="21"/>
      <c r="R1218" s="21"/>
      <c r="S1218" s="21"/>
      <c r="T1218" s="21"/>
      <c r="U1218" s="21"/>
      <c r="V1218" s="21"/>
      <c r="W1218" s="21"/>
      <c r="X1218" s="21"/>
      <c r="Y1218" s="21"/>
      <c r="Z1218" s="21"/>
      <c r="AA1218" s="21"/>
      <c r="AB1218" s="21"/>
      <c r="AC1218" s="21"/>
      <c r="AD1218" s="21"/>
      <c r="AE1218" s="21"/>
      <c r="AF1218" s="21"/>
      <c r="AG1218" s="21"/>
      <c r="AH1218" s="21"/>
    </row>
    <row r="1219" spans="2:34" s="6" customFormat="1">
      <c r="B1219" s="21"/>
      <c r="C1219" s="21"/>
      <c r="D1219" s="21"/>
      <c r="E1219" s="21"/>
      <c r="F1219" s="21"/>
      <c r="G1219" s="21"/>
      <c r="H1219" s="21"/>
      <c r="I1219" s="21"/>
      <c r="J1219" s="21"/>
      <c r="K1219" s="21"/>
      <c r="L1219" s="21"/>
      <c r="M1219" s="21"/>
      <c r="N1219" s="21"/>
      <c r="O1219" s="21"/>
      <c r="P1219" s="21"/>
      <c r="Q1219" s="21"/>
      <c r="R1219" s="21"/>
      <c r="S1219" s="21"/>
      <c r="T1219" s="21"/>
      <c r="U1219" s="21"/>
      <c r="V1219" s="21"/>
      <c r="W1219" s="21"/>
      <c r="X1219" s="21"/>
      <c r="Y1219" s="21"/>
      <c r="Z1219" s="21"/>
      <c r="AA1219" s="21"/>
      <c r="AB1219" s="21"/>
      <c r="AC1219" s="21"/>
      <c r="AD1219" s="21"/>
      <c r="AE1219" s="21"/>
      <c r="AF1219" s="21"/>
      <c r="AG1219" s="21"/>
      <c r="AH1219" s="21"/>
    </row>
    <row r="1220" spans="2:34" s="6" customFormat="1">
      <c r="B1220" s="21"/>
      <c r="C1220" s="21"/>
      <c r="D1220" s="21"/>
      <c r="E1220" s="21"/>
      <c r="F1220" s="21"/>
      <c r="G1220" s="21"/>
      <c r="H1220" s="21"/>
      <c r="I1220" s="21"/>
      <c r="J1220" s="21"/>
      <c r="K1220" s="21"/>
      <c r="L1220" s="21"/>
      <c r="M1220" s="21"/>
      <c r="N1220" s="21"/>
      <c r="O1220" s="21"/>
      <c r="P1220" s="21"/>
      <c r="Q1220" s="21"/>
      <c r="R1220" s="21"/>
      <c r="S1220" s="21"/>
      <c r="T1220" s="21"/>
      <c r="U1220" s="21"/>
      <c r="V1220" s="21"/>
      <c r="W1220" s="21"/>
      <c r="X1220" s="21"/>
      <c r="Y1220" s="21"/>
      <c r="Z1220" s="21"/>
      <c r="AA1220" s="21"/>
      <c r="AB1220" s="21"/>
      <c r="AC1220" s="21"/>
      <c r="AD1220" s="21"/>
      <c r="AE1220" s="21"/>
      <c r="AF1220" s="21"/>
      <c r="AG1220" s="21"/>
      <c r="AH1220" s="21"/>
    </row>
    <row r="1221" spans="2:34" s="6" customFormat="1">
      <c r="B1221" s="21"/>
      <c r="C1221" s="21"/>
      <c r="D1221" s="21"/>
      <c r="E1221" s="21"/>
      <c r="F1221" s="21"/>
      <c r="G1221" s="21"/>
      <c r="H1221" s="21"/>
      <c r="I1221" s="21"/>
      <c r="J1221" s="21"/>
      <c r="K1221" s="21"/>
      <c r="L1221" s="21"/>
      <c r="M1221" s="21"/>
      <c r="N1221" s="21"/>
      <c r="O1221" s="21"/>
      <c r="P1221" s="21"/>
      <c r="Q1221" s="21"/>
      <c r="R1221" s="21"/>
      <c r="S1221" s="21"/>
      <c r="T1221" s="21"/>
      <c r="U1221" s="21"/>
      <c r="V1221" s="21"/>
      <c r="W1221" s="21"/>
      <c r="X1221" s="21"/>
      <c r="Y1221" s="21"/>
      <c r="Z1221" s="21"/>
      <c r="AA1221" s="21"/>
      <c r="AB1221" s="21"/>
      <c r="AC1221" s="21"/>
      <c r="AD1221" s="21"/>
      <c r="AE1221" s="21"/>
      <c r="AF1221" s="21"/>
      <c r="AG1221" s="21"/>
      <c r="AH1221" s="21"/>
    </row>
    <row r="1222" spans="2:34" s="6" customFormat="1">
      <c r="B1222" s="21"/>
      <c r="C1222" s="21"/>
      <c r="D1222" s="21"/>
      <c r="E1222" s="21"/>
      <c r="F1222" s="21"/>
      <c r="G1222" s="21"/>
      <c r="H1222" s="21"/>
      <c r="I1222" s="21"/>
      <c r="J1222" s="21"/>
      <c r="K1222" s="21"/>
      <c r="L1222" s="21"/>
      <c r="M1222" s="21"/>
      <c r="N1222" s="21"/>
      <c r="O1222" s="21"/>
      <c r="P1222" s="21"/>
      <c r="Q1222" s="21"/>
      <c r="R1222" s="21"/>
      <c r="S1222" s="21"/>
      <c r="T1222" s="21"/>
      <c r="U1222" s="21"/>
      <c r="V1222" s="21"/>
      <c r="W1222" s="21"/>
      <c r="X1222" s="21"/>
      <c r="Y1222" s="21"/>
      <c r="Z1222" s="21"/>
      <c r="AA1222" s="21"/>
      <c r="AB1222" s="21"/>
      <c r="AC1222" s="21"/>
      <c r="AD1222" s="21"/>
      <c r="AE1222" s="21"/>
      <c r="AF1222" s="21"/>
      <c r="AG1222" s="21"/>
      <c r="AH1222" s="21"/>
    </row>
    <row r="1223" spans="2:34" s="6" customFormat="1">
      <c r="B1223" s="21"/>
      <c r="C1223" s="21"/>
      <c r="D1223" s="21"/>
      <c r="E1223" s="21"/>
      <c r="F1223" s="21"/>
      <c r="G1223" s="21"/>
      <c r="H1223" s="21"/>
      <c r="I1223" s="21"/>
      <c r="J1223" s="21"/>
      <c r="K1223" s="21"/>
      <c r="L1223" s="21"/>
      <c r="M1223" s="21"/>
      <c r="N1223" s="21"/>
      <c r="O1223" s="21"/>
      <c r="P1223" s="21"/>
      <c r="Q1223" s="21"/>
      <c r="R1223" s="21"/>
      <c r="S1223" s="21"/>
      <c r="T1223" s="21"/>
      <c r="U1223" s="21"/>
      <c r="V1223" s="21"/>
      <c r="W1223" s="21"/>
      <c r="X1223" s="21"/>
      <c r="Y1223" s="21"/>
      <c r="Z1223" s="21"/>
      <c r="AA1223" s="21"/>
      <c r="AB1223" s="21"/>
      <c r="AC1223" s="21"/>
      <c r="AD1223" s="21"/>
      <c r="AE1223" s="21"/>
      <c r="AF1223" s="21"/>
      <c r="AG1223" s="21"/>
      <c r="AH1223" s="21"/>
    </row>
    <row r="1224" spans="2:34" s="6" customFormat="1">
      <c r="B1224" s="21"/>
      <c r="C1224" s="21"/>
      <c r="D1224" s="21"/>
      <c r="E1224" s="21"/>
      <c r="F1224" s="21"/>
      <c r="G1224" s="21"/>
      <c r="H1224" s="21"/>
      <c r="I1224" s="21"/>
      <c r="J1224" s="21"/>
      <c r="K1224" s="21"/>
      <c r="L1224" s="21"/>
      <c r="M1224" s="21"/>
      <c r="N1224" s="21"/>
      <c r="O1224" s="21"/>
      <c r="P1224" s="21"/>
      <c r="Q1224" s="21"/>
      <c r="R1224" s="21"/>
      <c r="S1224" s="21"/>
      <c r="T1224" s="21"/>
      <c r="U1224" s="21"/>
      <c r="V1224" s="21"/>
      <c r="W1224" s="21"/>
      <c r="X1224" s="21"/>
      <c r="Y1224" s="21"/>
      <c r="Z1224" s="21"/>
      <c r="AA1224" s="21"/>
      <c r="AB1224" s="21"/>
      <c r="AC1224" s="21"/>
      <c r="AD1224" s="21"/>
      <c r="AE1224" s="21"/>
      <c r="AF1224" s="21"/>
      <c r="AG1224" s="21"/>
      <c r="AH1224" s="21"/>
    </row>
    <row r="1225" spans="2:34" s="6" customFormat="1">
      <c r="B1225" s="21"/>
      <c r="C1225" s="21"/>
      <c r="D1225" s="21"/>
      <c r="E1225" s="21"/>
      <c r="F1225" s="21"/>
      <c r="G1225" s="21"/>
      <c r="H1225" s="21"/>
      <c r="I1225" s="21"/>
      <c r="J1225" s="21"/>
      <c r="K1225" s="21"/>
      <c r="L1225" s="21"/>
      <c r="M1225" s="21"/>
      <c r="N1225" s="21"/>
      <c r="O1225" s="21"/>
      <c r="P1225" s="21"/>
      <c r="Q1225" s="21"/>
      <c r="R1225" s="21"/>
      <c r="S1225" s="21"/>
      <c r="T1225" s="21"/>
      <c r="U1225" s="21"/>
      <c r="V1225" s="21"/>
      <c r="W1225" s="21"/>
      <c r="X1225" s="21"/>
      <c r="Y1225" s="21"/>
      <c r="Z1225" s="21"/>
      <c r="AA1225" s="21"/>
      <c r="AB1225" s="21"/>
      <c r="AC1225" s="21"/>
      <c r="AD1225" s="21"/>
      <c r="AE1225" s="21"/>
      <c r="AF1225" s="21"/>
      <c r="AG1225" s="21"/>
      <c r="AH1225" s="21"/>
    </row>
    <row r="1226" spans="2:34" s="6" customFormat="1">
      <c r="B1226" s="21"/>
      <c r="C1226" s="21"/>
      <c r="D1226" s="21"/>
      <c r="E1226" s="21"/>
      <c r="F1226" s="21"/>
      <c r="G1226" s="21"/>
      <c r="H1226" s="21"/>
      <c r="I1226" s="21"/>
      <c r="J1226" s="21"/>
      <c r="K1226" s="21"/>
      <c r="L1226" s="21"/>
      <c r="M1226" s="21"/>
      <c r="N1226" s="21"/>
      <c r="O1226" s="21"/>
      <c r="P1226" s="21"/>
      <c r="Q1226" s="21"/>
      <c r="R1226" s="21"/>
      <c r="S1226" s="21"/>
      <c r="T1226" s="21"/>
      <c r="U1226" s="21"/>
      <c r="V1226" s="21"/>
      <c r="W1226" s="21"/>
      <c r="X1226" s="21"/>
      <c r="Y1226" s="21"/>
      <c r="Z1226" s="21"/>
      <c r="AA1226" s="21"/>
      <c r="AB1226" s="21"/>
      <c r="AC1226" s="21"/>
      <c r="AD1226" s="21"/>
      <c r="AE1226" s="21"/>
      <c r="AF1226" s="21"/>
      <c r="AG1226" s="21"/>
      <c r="AH1226" s="21"/>
    </row>
    <row r="1227" spans="2:34" s="6" customFormat="1">
      <c r="B1227" s="21"/>
      <c r="C1227" s="21"/>
      <c r="D1227" s="21"/>
      <c r="E1227" s="21"/>
      <c r="F1227" s="21"/>
      <c r="G1227" s="21"/>
      <c r="H1227" s="21"/>
      <c r="I1227" s="21"/>
      <c r="J1227" s="21"/>
      <c r="K1227" s="21"/>
      <c r="L1227" s="21"/>
      <c r="M1227" s="21"/>
      <c r="N1227" s="21"/>
      <c r="O1227" s="21"/>
      <c r="P1227" s="21"/>
      <c r="Q1227" s="21"/>
      <c r="R1227" s="21"/>
      <c r="S1227" s="21"/>
      <c r="T1227" s="21"/>
      <c r="U1227" s="21"/>
      <c r="V1227" s="21"/>
      <c r="W1227" s="21"/>
      <c r="X1227" s="21"/>
      <c r="Y1227" s="21"/>
      <c r="Z1227" s="21"/>
      <c r="AA1227" s="21"/>
      <c r="AB1227" s="21"/>
      <c r="AC1227" s="21"/>
      <c r="AD1227" s="21"/>
      <c r="AE1227" s="21"/>
      <c r="AF1227" s="21"/>
      <c r="AG1227" s="21"/>
      <c r="AH1227" s="21"/>
    </row>
    <row r="1228" spans="2:34" s="6" customFormat="1">
      <c r="B1228" s="21"/>
      <c r="C1228" s="21"/>
      <c r="D1228" s="21"/>
      <c r="E1228" s="21"/>
      <c r="F1228" s="21"/>
      <c r="G1228" s="21"/>
      <c r="H1228" s="21"/>
      <c r="I1228" s="21"/>
      <c r="J1228" s="21"/>
      <c r="K1228" s="21"/>
      <c r="L1228" s="21"/>
      <c r="M1228" s="21"/>
      <c r="N1228" s="21"/>
      <c r="O1228" s="21"/>
      <c r="P1228" s="21"/>
      <c r="Q1228" s="21"/>
      <c r="R1228" s="21"/>
      <c r="S1228" s="21"/>
      <c r="T1228" s="21"/>
      <c r="U1228" s="21"/>
      <c r="V1228" s="21"/>
      <c r="W1228" s="21"/>
      <c r="X1228" s="21"/>
      <c r="Y1228" s="21"/>
      <c r="Z1228" s="21"/>
      <c r="AA1228" s="21"/>
      <c r="AB1228" s="21"/>
      <c r="AC1228" s="21"/>
      <c r="AD1228" s="21"/>
      <c r="AE1228" s="21"/>
      <c r="AF1228" s="21"/>
      <c r="AG1228" s="21"/>
      <c r="AH1228" s="21"/>
    </row>
    <row r="1229" spans="2:34" s="6" customFormat="1">
      <c r="B1229" s="21"/>
      <c r="C1229" s="21"/>
      <c r="D1229" s="21"/>
      <c r="E1229" s="21"/>
      <c r="F1229" s="21"/>
      <c r="G1229" s="21"/>
      <c r="H1229" s="21"/>
      <c r="I1229" s="21"/>
      <c r="J1229" s="21"/>
      <c r="K1229" s="21"/>
      <c r="L1229" s="21"/>
      <c r="M1229" s="21"/>
      <c r="N1229" s="21"/>
      <c r="O1229" s="21"/>
      <c r="P1229" s="21"/>
      <c r="Q1229" s="21"/>
      <c r="R1229" s="21"/>
      <c r="S1229" s="21"/>
      <c r="T1229" s="21"/>
      <c r="U1229" s="21"/>
      <c r="V1229" s="21"/>
      <c r="W1229" s="21"/>
      <c r="X1229" s="21"/>
      <c r="Y1229" s="21"/>
      <c r="Z1229" s="21"/>
      <c r="AA1229" s="21"/>
      <c r="AB1229" s="21"/>
      <c r="AC1229" s="21"/>
      <c r="AD1229" s="21"/>
      <c r="AE1229" s="21"/>
      <c r="AF1229" s="21"/>
      <c r="AG1229" s="21"/>
      <c r="AH1229" s="21"/>
    </row>
    <row r="1230" spans="2:34" s="6" customFormat="1">
      <c r="B1230" s="21"/>
      <c r="C1230" s="21"/>
      <c r="D1230" s="21"/>
      <c r="E1230" s="21"/>
      <c r="F1230" s="21"/>
      <c r="G1230" s="21"/>
      <c r="H1230" s="21"/>
      <c r="I1230" s="21"/>
      <c r="J1230" s="21"/>
      <c r="K1230" s="21"/>
      <c r="L1230" s="21"/>
      <c r="M1230" s="21"/>
      <c r="N1230" s="21"/>
      <c r="O1230" s="21"/>
      <c r="P1230" s="21"/>
      <c r="Q1230" s="21"/>
      <c r="R1230" s="21"/>
      <c r="S1230" s="21"/>
      <c r="T1230" s="21"/>
      <c r="U1230" s="21"/>
      <c r="V1230" s="21"/>
      <c r="W1230" s="21"/>
      <c r="X1230" s="21"/>
      <c r="Y1230" s="21"/>
      <c r="Z1230" s="21"/>
      <c r="AA1230" s="21"/>
      <c r="AB1230" s="21"/>
      <c r="AC1230" s="21"/>
      <c r="AD1230" s="21"/>
      <c r="AE1230" s="21"/>
      <c r="AF1230" s="21"/>
      <c r="AG1230" s="21"/>
      <c r="AH1230" s="21"/>
    </row>
    <row r="1231" spans="2:34" s="6" customFormat="1">
      <c r="B1231" s="21"/>
      <c r="C1231" s="21"/>
      <c r="D1231" s="21"/>
      <c r="E1231" s="21"/>
      <c r="F1231" s="21"/>
      <c r="G1231" s="21"/>
      <c r="H1231" s="21"/>
      <c r="I1231" s="21"/>
      <c r="J1231" s="21"/>
      <c r="K1231" s="21"/>
      <c r="L1231" s="21"/>
      <c r="M1231" s="21"/>
      <c r="N1231" s="21"/>
      <c r="O1231" s="21"/>
      <c r="P1231" s="21"/>
      <c r="Q1231" s="21"/>
      <c r="R1231" s="21"/>
      <c r="S1231" s="21"/>
      <c r="T1231" s="21"/>
      <c r="U1231" s="21"/>
      <c r="V1231" s="21"/>
      <c r="W1231" s="21"/>
      <c r="X1231" s="21"/>
      <c r="Y1231" s="21"/>
      <c r="Z1231" s="21"/>
      <c r="AA1231" s="21"/>
      <c r="AB1231" s="21"/>
      <c r="AC1231" s="21"/>
      <c r="AD1231" s="21"/>
      <c r="AE1231" s="21"/>
      <c r="AF1231" s="21"/>
      <c r="AG1231" s="21"/>
      <c r="AH1231" s="21"/>
    </row>
    <row r="1232" spans="2:34" s="6" customFormat="1">
      <c r="B1232" s="21"/>
      <c r="C1232" s="21"/>
      <c r="D1232" s="21"/>
      <c r="E1232" s="21"/>
      <c r="F1232" s="21"/>
      <c r="G1232" s="21"/>
      <c r="H1232" s="21"/>
      <c r="I1232" s="21"/>
      <c r="J1232" s="21"/>
      <c r="K1232" s="21"/>
      <c r="L1232" s="21"/>
      <c r="M1232" s="21"/>
      <c r="N1232" s="21"/>
      <c r="O1232" s="21"/>
      <c r="P1232" s="21"/>
      <c r="Q1232" s="21"/>
      <c r="R1232" s="21"/>
      <c r="S1232" s="21"/>
      <c r="T1232" s="21"/>
      <c r="U1232" s="21"/>
      <c r="V1232" s="21"/>
      <c r="W1232" s="21"/>
      <c r="X1232" s="21"/>
      <c r="Y1232" s="21"/>
      <c r="Z1232" s="21"/>
      <c r="AA1232" s="21"/>
      <c r="AB1232" s="21"/>
      <c r="AC1232" s="21"/>
      <c r="AD1232" s="21"/>
      <c r="AE1232" s="21"/>
      <c r="AF1232" s="21"/>
      <c r="AG1232" s="21"/>
      <c r="AH1232" s="21"/>
    </row>
    <row r="1233" spans="2:34" s="6" customFormat="1">
      <c r="B1233" s="21"/>
      <c r="C1233" s="21"/>
      <c r="D1233" s="21"/>
      <c r="E1233" s="21"/>
      <c r="F1233" s="21"/>
      <c r="G1233" s="21"/>
      <c r="H1233" s="21"/>
      <c r="I1233" s="21"/>
      <c r="J1233" s="21"/>
      <c r="K1233" s="21"/>
      <c r="L1233" s="21"/>
      <c r="M1233" s="21"/>
      <c r="N1233" s="21"/>
      <c r="O1233" s="21"/>
      <c r="P1233" s="21"/>
      <c r="Q1233" s="21"/>
      <c r="R1233" s="21"/>
      <c r="S1233" s="21"/>
      <c r="T1233" s="21"/>
      <c r="U1233" s="21"/>
      <c r="V1233" s="21"/>
      <c r="W1233" s="21"/>
      <c r="X1233" s="21"/>
      <c r="Y1233" s="21"/>
      <c r="Z1233" s="21"/>
      <c r="AA1233" s="21"/>
      <c r="AB1233" s="21"/>
      <c r="AC1233" s="21"/>
      <c r="AD1233" s="21"/>
      <c r="AE1233" s="21"/>
      <c r="AF1233" s="21"/>
      <c r="AG1233" s="21"/>
      <c r="AH1233" s="21"/>
    </row>
    <row r="1234" spans="2:34" s="6" customFormat="1">
      <c r="B1234" s="21"/>
      <c r="C1234" s="21"/>
      <c r="D1234" s="21"/>
      <c r="E1234" s="21"/>
      <c r="F1234" s="21"/>
      <c r="G1234" s="21"/>
      <c r="H1234" s="21"/>
      <c r="I1234" s="21"/>
      <c r="J1234" s="21"/>
      <c r="K1234" s="21"/>
      <c r="L1234" s="21"/>
      <c r="M1234" s="21"/>
      <c r="N1234" s="21"/>
      <c r="O1234" s="21"/>
      <c r="P1234" s="21"/>
      <c r="Q1234" s="21"/>
      <c r="R1234" s="21"/>
      <c r="S1234" s="21"/>
      <c r="T1234" s="21"/>
      <c r="U1234" s="21"/>
      <c r="V1234" s="21"/>
      <c r="W1234" s="21"/>
      <c r="X1234" s="21"/>
      <c r="Y1234" s="21"/>
      <c r="Z1234" s="21"/>
      <c r="AA1234" s="21"/>
      <c r="AB1234" s="21"/>
      <c r="AC1234" s="21"/>
      <c r="AD1234" s="21"/>
      <c r="AE1234" s="21"/>
      <c r="AF1234" s="21"/>
      <c r="AG1234" s="21"/>
      <c r="AH1234" s="21"/>
    </row>
    <row r="1235" spans="2:34" s="6" customFormat="1">
      <c r="B1235" s="21"/>
      <c r="C1235" s="21"/>
      <c r="D1235" s="21"/>
      <c r="E1235" s="21"/>
      <c r="F1235" s="21"/>
      <c r="G1235" s="21"/>
      <c r="H1235" s="21"/>
      <c r="I1235" s="21"/>
      <c r="J1235" s="21"/>
      <c r="K1235" s="21"/>
      <c r="L1235" s="21"/>
      <c r="M1235" s="21"/>
      <c r="N1235" s="21"/>
      <c r="O1235" s="21"/>
      <c r="P1235" s="21"/>
      <c r="Q1235" s="21"/>
      <c r="R1235" s="21"/>
      <c r="S1235" s="21"/>
      <c r="T1235" s="21"/>
      <c r="U1235" s="21"/>
      <c r="V1235" s="21"/>
      <c r="W1235" s="21"/>
      <c r="X1235" s="21"/>
      <c r="Y1235" s="21"/>
      <c r="Z1235" s="21"/>
      <c r="AA1235" s="21"/>
      <c r="AB1235" s="21"/>
      <c r="AC1235" s="21"/>
      <c r="AD1235" s="21"/>
      <c r="AE1235" s="21"/>
      <c r="AF1235" s="21"/>
      <c r="AG1235" s="21"/>
      <c r="AH1235" s="21"/>
    </row>
    <row r="1236" spans="2:34" s="6" customFormat="1">
      <c r="B1236" s="21"/>
      <c r="C1236" s="21"/>
      <c r="D1236" s="21"/>
      <c r="E1236" s="21"/>
      <c r="F1236" s="21"/>
      <c r="G1236" s="21"/>
      <c r="H1236" s="21"/>
      <c r="I1236" s="21"/>
      <c r="J1236" s="21"/>
      <c r="K1236" s="21"/>
      <c r="L1236" s="21"/>
      <c r="M1236" s="21"/>
      <c r="N1236" s="21"/>
      <c r="O1236" s="21"/>
      <c r="P1236" s="21"/>
      <c r="Q1236" s="21"/>
      <c r="R1236" s="21"/>
      <c r="S1236" s="21"/>
      <c r="T1236" s="21"/>
      <c r="U1236" s="21"/>
      <c r="V1236" s="21"/>
      <c r="W1236" s="21"/>
      <c r="X1236" s="21"/>
      <c r="Y1236" s="21"/>
      <c r="Z1236" s="21"/>
      <c r="AA1236" s="21"/>
      <c r="AB1236" s="21"/>
      <c r="AC1236" s="21"/>
      <c r="AD1236" s="21"/>
      <c r="AE1236" s="21"/>
      <c r="AF1236" s="21"/>
      <c r="AG1236" s="21"/>
      <c r="AH1236" s="21"/>
    </row>
    <row r="1237" spans="2:34" s="6" customFormat="1">
      <c r="B1237" s="21"/>
      <c r="C1237" s="21"/>
      <c r="D1237" s="21"/>
      <c r="E1237" s="21"/>
      <c r="F1237" s="21"/>
      <c r="G1237" s="21"/>
      <c r="H1237" s="21"/>
      <c r="I1237" s="21"/>
      <c r="J1237" s="21"/>
      <c r="K1237" s="21"/>
      <c r="L1237" s="21"/>
      <c r="M1237" s="21"/>
      <c r="N1237" s="21"/>
      <c r="O1237" s="21"/>
      <c r="P1237" s="21"/>
      <c r="Q1237" s="21"/>
      <c r="R1237" s="21"/>
      <c r="S1237" s="21"/>
      <c r="T1237" s="21"/>
      <c r="U1237" s="21"/>
      <c r="V1237" s="21"/>
      <c r="W1237" s="21"/>
      <c r="X1237" s="21"/>
      <c r="Y1237" s="21"/>
      <c r="Z1237" s="21"/>
      <c r="AA1237" s="21"/>
      <c r="AB1237" s="21"/>
      <c r="AC1237" s="21"/>
      <c r="AD1237" s="21"/>
      <c r="AE1237" s="21"/>
      <c r="AF1237" s="21"/>
      <c r="AG1237" s="21"/>
      <c r="AH1237" s="21"/>
    </row>
    <row r="1238" spans="2:34" s="6" customFormat="1">
      <c r="B1238" s="21"/>
      <c r="C1238" s="21"/>
      <c r="D1238" s="21"/>
      <c r="E1238" s="21"/>
      <c r="F1238" s="21"/>
      <c r="G1238" s="21"/>
      <c r="H1238" s="21"/>
      <c r="I1238" s="21"/>
      <c r="J1238" s="21"/>
      <c r="K1238" s="21"/>
      <c r="L1238" s="21"/>
      <c r="M1238" s="21"/>
      <c r="N1238" s="21"/>
      <c r="O1238" s="21"/>
      <c r="P1238" s="21"/>
      <c r="Q1238" s="21"/>
      <c r="R1238" s="21"/>
      <c r="S1238" s="21"/>
      <c r="T1238" s="21"/>
      <c r="U1238" s="21"/>
      <c r="V1238" s="21"/>
      <c r="W1238" s="21"/>
      <c r="X1238" s="21"/>
      <c r="Y1238" s="21"/>
      <c r="Z1238" s="21"/>
      <c r="AA1238" s="21"/>
      <c r="AB1238" s="21"/>
      <c r="AC1238" s="21"/>
      <c r="AD1238" s="21"/>
      <c r="AE1238" s="21"/>
      <c r="AF1238" s="21"/>
      <c r="AG1238" s="21"/>
      <c r="AH1238" s="21"/>
    </row>
    <row r="1239" spans="2:34" s="6" customFormat="1">
      <c r="B1239" s="21"/>
      <c r="C1239" s="21"/>
      <c r="D1239" s="21"/>
      <c r="E1239" s="21"/>
      <c r="F1239" s="21"/>
      <c r="G1239" s="21"/>
      <c r="H1239" s="21"/>
      <c r="I1239" s="21"/>
      <c r="J1239" s="21"/>
      <c r="K1239" s="21"/>
      <c r="L1239" s="21"/>
      <c r="M1239" s="21"/>
      <c r="N1239" s="21"/>
      <c r="O1239" s="21"/>
      <c r="P1239" s="21"/>
      <c r="Q1239" s="21"/>
      <c r="R1239" s="21"/>
      <c r="S1239" s="21"/>
      <c r="T1239" s="21"/>
      <c r="U1239" s="21"/>
      <c r="V1239" s="21"/>
      <c r="W1239" s="21"/>
      <c r="X1239" s="21"/>
      <c r="Y1239" s="21"/>
      <c r="Z1239" s="21"/>
      <c r="AA1239" s="21"/>
      <c r="AB1239" s="21"/>
      <c r="AC1239" s="21"/>
      <c r="AD1239" s="21"/>
      <c r="AE1239" s="21"/>
      <c r="AF1239" s="21"/>
      <c r="AG1239" s="21"/>
      <c r="AH1239" s="21"/>
    </row>
    <row r="1240" spans="2:34" s="6" customFormat="1">
      <c r="B1240" s="21"/>
      <c r="C1240" s="21"/>
      <c r="D1240" s="21"/>
      <c r="E1240" s="21"/>
      <c r="F1240" s="21"/>
      <c r="G1240" s="21"/>
      <c r="H1240" s="21"/>
      <c r="I1240" s="21"/>
      <c r="J1240" s="21"/>
      <c r="K1240" s="21"/>
      <c r="L1240" s="21"/>
      <c r="M1240" s="21"/>
      <c r="N1240" s="21"/>
      <c r="O1240" s="21"/>
      <c r="P1240" s="21"/>
      <c r="Q1240" s="21"/>
      <c r="R1240" s="21"/>
      <c r="S1240" s="21"/>
      <c r="T1240" s="21"/>
      <c r="U1240" s="21"/>
      <c r="V1240" s="21"/>
      <c r="W1240" s="21"/>
      <c r="X1240" s="21"/>
      <c r="Y1240" s="21"/>
      <c r="Z1240" s="21"/>
      <c r="AA1240" s="21"/>
      <c r="AB1240" s="21"/>
      <c r="AC1240" s="21"/>
      <c r="AD1240" s="21"/>
      <c r="AE1240" s="21"/>
      <c r="AF1240" s="21"/>
      <c r="AG1240" s="21"/>
      <c r="AH1240" s="21"/>
    </row>
    <row r="1241" spans="2:34" s="6" customFormat="1">
      <c r="B1241" s="21"/>
      <c r="C1241" s="21"/>
      <c r="D1241" s="21"/>
      <c r="E1241" s="21"/>
      <c r="F1241" s="21"/>
      <c r="G1241" s="21"/>
      <c r="H1241" s="21"/>
      <c r="I1241" s="21"/>
      <c r="J1241" s="21"/>
      <c r="K1241" s="21"/>
      <c r="L1241" s="21"/>
      <c r="M1241" s="21"/>
      <c r="N1241" s="21"/>
      <c r="O1241" s="21"/>
      <c r="P1241" s="21"/>
      <c r="Q1241" s="21"/>
      <c r="R1241" s="21"/>
      <c r="S1241" s="21"/>
      <c r="T1241" s="21"/>
      <c r="U1241" s="21"/>
      <c r="V1241" s="21"/>
      <c r="W1241" s="21"/>
      <c r="X1241" s="21"/>
      <c r="Y1241" s="21"/>
      <c r="Z1241" s="21"/>
      <c r="AA1241" s="21"/>
      <c r="AB1241" s="21"/>
      <c r="AC1241" s="21"/>
      <c r="AD1241" s="21"/>
      <c r="AE1241" s="21"/>
      <c r="AF1241" s="21"/>
      <c r="AG1241" s="21"/>
      <c r="AH1241" s="21"/>
    </row>
    <row r="1242" spans="2:34" s="6" customFormat="1">
      <c r="B1242" s="21"/>
      <c r="C1242" s="21"/>
      <c r="D1242" s="21"/>
      <c r="E1242" s="21"/>
      <c r="F1242" s="21"/>
      <c r="G1242" s="21"/>
      <c r="H1242" s="21"/>
      <c r="I1242" s="21"/>
      <c r="J1242" s="21"/>
      <c r="K1242" s="21"/>
      <c r="L1242" s="21"/>
      <c r="M1242" s="21"/>
      <c r="N1242" s="21"/>
      <c r="O1242" s="21"/>
      <c r="P1242" s="21"/>
      <c r="Q1242" s="21"/>
      <c r="R1242" s="21"/>
      <c r="S1242" s="21"/>
      <c r="T1242" s="21"/>
      <c r="U1242" s="21"/>
      <c r="V1242" s="21"/>
      <c r="W1242" s="21"/>
      <c r="X1242" s="21"/>
      <c r="Y1242" s="21"/>
      <c r="Z1242" s="21"/>
      <c r="AA1242" s="21"/>
      <c r="AB1242" s="21"/>
      <c r="AC1242" s="21"/>
      <c r="AD1242" s="21"/>
      <c r="AE1242" s="21"/>
      <c r="AF1242" s="21"/>
      <c r="AG1242" s="21"/>
      <c r="AH1242" s="21"/>
    </row>
    <row r="1243" spans="2:34" s="6" customFormat="1">
      <c r="B1243" s="21"/>
      <c r="C1243" s="21"/>
      <c r="D1243" s="21"/>
      <c r="E1243" s="21"/>
      <c r="F1243" s="21"/>
      <c r="G1243" s="21"/>
      <c r="H1243" s="21"/>
      <c r="I1243" s="21"/>
      <c r="J1243" s="21"/>
      <c r="K1243" s="21"/>
      <c r="L1243" s="21"/>
      <c r="M1243" s="21"/>
      <c r="N1243" s="21"/>
      <c r="O1243" s="21"/>
      <c r="P1243" s="21"/>
      <c r="Q1243" s="21"/>
      <c r="R1243" s="21"/>
      <c r="S1243" s="21"/>
      <c r="T1243" s="21"/>
      <c r="U1243" s="21"/>
      <c r="V1243" s="21"/>
      <c r="W1243" s="21"/>
      <c r="X1243" s="21"/>
      <c r="Y1243" s="21"/>
      <c r="Z1243" s="21"/>
      <c r="AA1243" s="21"/>
      <c r="AB1243" s="21"/>
      <c r="AC1243" s="21"/>
      <c r="AD1243" s="21"/>
      <c r="AE1243" s="21"/>
      <c r="AF1243" s="21"/>
      <c r="AG1243" s="21"/>
      <c r="AH1243" s="21"/>
    </row>
    <row r="1244" spans="2:34" s="6" customFormat="1">
      <c r="B1244" s="21"/>
      <c r="C1244" s="21"/>
      <c r="D1244" s="21"/>
      <c r="E1244" s="21"/>
      <c r="F1244" s="21"/>
      <c r="G1244" s="21"/>
      <c r="H1244" s="21"/>
      <c r="I1244" s="21"/>
      <c r="J1244" s="21"/>
      <c r="K1244" s="21"/>
      <c r="L1244" s="21"/>
      <c r="M1244" s="21"/>
      <c r="N1244" s="21"/>
      <c r="O1244" s="21"/>
      <c r="P1244" s="21"/>
      <c r="Q1244" s="21"/>
      <c r="R1244" s="21"/>
      <c r="S1244" s="21"/>
      <c r="T1244" s="21"/>
      <c r="U1244" s="21"/>
      <c r="V1244" s="21"/>
      <c r="W1244" s="21"/>
      <c r="X1244" s="21"/>
      <c r="Y1244" s="21"/>
      <c r="Z1244" s="21"/>
      <c r="AA1244" s="21"/>
      <c r="AB1244" s="21"/>
      <c r="AC1244" s="21"/>
      <c r="AD1244" s="21"/>
      <c r="AE1244" s="21"/>
      <c r="AF1244" s="21"/>
      <c r="AG1244" s="21"/>
      <c r="AH1244" s="21"/>
    </row>
    <row r="1245" spans="2:34" s="6" customFormat="1">
      <c r="B1245" s="21"/>
      <c r="C1245" s="21"/>
      <c r="D1245" s="21"/>
      <c r="E1245" s="21"/>
      <c r="F1245" s="21"/>
      <c r="G1245" s="21"/>
      <c r="H1245" s="21"/>
      <c r="I1245" s="21"/>
      <c r="J1245" s="21"/>
      <c r="K1245" s="21"/>
      <c r="L1245" s="21"/>
      <c r="M1245" s="21"/>
      <c r="N1245" s="21"/>
      <c r="O1245" s="21"/>
      <c r="P1245" s="21"/>
      <c r="Q1245" s="21"/>
      <c r="R1245" s="21"/>
      <c r="S1245" s="21"/>
      <c r="T1245" s="21"/>
      <c r="U1245" s="21"/>
      <c r="V1245" s="21"/>
      <c r="W1245" s="21"/>
      <c r="X1245" s="21"/>
      <c r="Y1245" s="21"/>
      <c r="Z1245" s="21"/>
      <c r="AA1245" s="21"/>
      <c r="AB1245" s="21"/>
      <c r="AC1245" s="21"/>
      <c r="AD1245" s="21"/>
      <c r="AE1245" s="21"/>
      <c r="AF1245" s="21"/>
      <c r="AG1245" s="21"/>
      <c r="AH1245" s="21"/>
    </row>
    <row r="1246" spans="2:34" s="6" customFormat="1">
      <c r="B1246" s="21"/>
      <c r="C1246" s="21"/>
      <c r="D1246" s="21"/>
      <c r="E1246" s="21"/>
      <c r="F1246" s="21"/>
      <c r="G1246" s="21"/>
      <c r="H1246" s="21"/>
      <c r="I1246" s="21"/>
      <c r="J1246" s="21"/>
      <c r="K1246" s="21"/>
      <c r="L1246" s="21"/>
      <c r="M1246" s="21"/>
      <c r="N1246" s="21"/>
      <c r="O1246" s="21"/>
      <c r="P1246" s="21"/>
      <c r="Q1246" s="21"/>
      <c r="R1246" s="21"/>
      <c r="S1246" s="21"/>
      <c r="T1246" s="21"/>
      <c r="U1246" s="21"/>
      <c r="V1246" s="21"/>
      <c r="W1246" s="21"/>
      <c r="X1246" s="21"/>
      <c r="Y1246" s="21"/>
      <c r="Z1246" s="21"/>
      <c r="AA1246" s="21"/>
      <c r="AB1246" s="21"/>
      <c r="AC1246" s="21"/>
      <c r="AD1246" s="21"/>
      <c r="AE1246" s="21"/>
      <c r="AF1246" s="21"/>
      <c r="AG1246" s="21"/>
      <c r="AH1246" s="21"/>
    </row>
    <row r="1247" spans="2:34" s="6" customFormat="1">
      <c r="B1247" s="21"/>
      <c r="C1247" s="21"/>
      <c r="D1247" s="21"/>
      <c r="E1247" s="21"/>
      <c r="F1247" s="21"/>
      <c r="G1247" s="21"/>
      <c r="H1247" s="21"/>
      <c r="I1247" s="21"/>
      <c r="J1247" s="21"/>
      <c r="K1247" s="21"/>
      <c r="L1247" s="21"/>
      <c r="M1247" s="21"/>
      <c r="N1247" s="21"/>
      <c r="O1247" s="21"/>
      <c r="P1247" s="21"/>
      <c r="Q1247" s="21"/>
      <c r="R1247" s="21"/>
      <c r="S1247" s="21"/>
      <c r="T1247" s="21"/>
      <c r="U1247" s="21"/>
      <c r="V1247" s="21"/>
      <c r="W1247" s="21"/>
      <c r="X1247" s="21"/>
      <c r="Y1247" s="21"/>
      <c r="Z1247" s="21"/>
      <c r="AA1247" s="21"/>
      <c r="AB1247" s="21"/>
      <c r="AC1247" s="21"/>
      <c r="AD1247" s="21"/>
      <c r="AE1247" s="21"/>
      <c r="AF1247" s="21"/>
      <c r="AG1247" s="21"/>
      <c r="AH1247" s="21"/>
    </row>
    <row r="1248" spans="2:34" s="6" customFormat="1">
      <c r="B1248" s="21"/>
      <c r="C1248" s="21"/>
      <c r="D1248" s="21"/>
      <c r="E1248" s="21"/>
      <c r="F1248" s="21"/>
      <c r="G1248" s="21"/>
      <c r="H1248" s="21"/>
      <c r="I1248" s="21"/>
      <c r="J1248" s="21"/>
      <c r="K1248" s="21"/>
      <c r="L1248" s="21"/>
      <c r="M1248" s="21"/>
      <c r="N1248" s="21"/>
      <c r="O1248" s="21"/>
      <c r="P1248" s="21"/>
      <c r="Q1248" s="21"/>
      <c r="R1248" s="21"/>
      <c r="S1248" s="21"/>
      <c r="T1248" s="21"/>
      <c r="U1248" s="21"/>
      <c r="V1248" s="21"/>
      <c r="W1248" s="21"/>
      <c r="X1248" s="21"/>
      <c r="Y1248" s="21"/>
      <c r="Z1248" s="21"/>
      <c r="AA1248" s="21"/>
      <c r="AB1248" s="21"/>
      <c r="AC1248" s="21"/>
      <c r="AD1248" s="21"/>
      <c r="AE1248" s="21"/>
      <c r="AF1248" s="21"/>
      <c r="AG1248" s="21"/>
      <c r="AH1248" s="21"/>
    </row>
    <row r="1249" spans="2:34" s="6" customFormat="1">
      <c r="B1249" s="21"/>
      <c r="C1249" s="21"/>
      <c r="D1249" s="21"/>
      <c r="E1249" s="21"/>
      <c r="F1249" s="21"/>
      <c r="G1249" s="21"/>
      <c r="H1249" s="21"/>
      <c r="I1249" s="21"/>
      <c r="J1249" s="21"/>
      <c r="K1249" s="21"/>
      <c r="L1249" s="21"/>
      <c r="M1249" s="21"/>
      <c r="N1249" s="21"/>
      <c r="O1249" s="21"/>
      <c r="P1249" s="21"/>
      <c r="Q1249" s="21"/>
      <c r="R1249" s="21"/>
      <c r="S1249" s="21"/>
      <c r="T1249" s="21"/>
      <c r="U1249" s="21"/>
      <c r="V1249" s="21"/>
      <c r="W1249" s="21"/>
      <c r="X1249" s="21"/>
      <c r="Y1249" s="21"/>
      <c r="Z1249" s="21"/>
      <c r="AA1249" s="21"/>
      <c r="AB1249" s="21"/>
      <c r="AC1249" s="21"/>
      <c r="AD1249" s="21"/>
      <c r="AE1249" s="21"/>
      <c r="AF1249" s="21"/>
      <c r="AG1249" s="21"/>
      <c r="AH1249" s="21"/>
    </row>
    <row r="1250" spans="2:34" s="6" customFormat="1">
      <c r="B1250" s="21"/>
      <c r="C1250" s="21"/>
      <c r="D1250" s="21"/>
      <c r="E1250" s="21"/>
      <c r="F1250" s="21"/>
      <c r="G1250" s="21"/>
      <c r="H1250" s="21"/>
      <c r="I1250" s="21"/>
      <c r="J1250" s="21"/>
      <c r="K1250" s="21"/>
      <c r="L1250" s="21"/>
      <c r="M1250" s="21"/>
      <c r="N1250" s="21"/>
      <c r="O1250" s="21"/>
      <c r="P1250" s="21"/>
      <c r="Q1250" s="21"/>
      <c r="R1250" s="21"/>
      <c r="S1250" s="21"/>
      <c r="T1250" s="21"/>
      <c r="U1250" s="21"/>
      <c r="V1250" s="21"/>
      <c r="W1250" s="21"/>
      <c r="X1250" s="21"/>
      <c r="Y1250" s="21"/>
      <c r="Z1250" s="21"/>
      <c r="AA1250" s="21"/>
      <c r="AB1250" s="21"/>
      <c r="AC1250" s="21"/>
      <c r="AD1250" s="21"/>
      <c r="AE1250" s="21"/>
      <c r="AF1250" s="21"/>
      <c r="AG1250" s="21"/>
      <c r="AH1250" s="21"/>
    </row>
    <row r="1251" spans="2:34" s="6" customFormat="1">
      <c r="B1251" s="21"/>
      <c r="C1251" s="21"/>
      <c r="D1251" s="21"/>
      <c r="E1251" s="21"/>
      <c r="F1251" s="21"/>
      <c r="G1251" s="21"/>
      <c r="H1251" s="21"/>
      <c r="I1251" s="21"/>
      <c r="J1251" s="21"/>
      <c r="K1251" s="21"/>
      <c r="L1251" s="21"/>
      <c r="M1251" s="21"/>
      <c r="N1251" s="21"/>
      <c r="O1251" s="21"/>
      <c r="P1251" s="21"/>
      <c r="Q1251" s="21"/>
      <c r="R1251" s="21"/>
      <c r="S1251" s="21"/>
      <c r="T1251" s="21"/>
      <c r="U1251" s="21"/>
      <c r="V1251" s="21"/>
      <c r="W1251" s="21"/>
      <c r="X1251" s="21"/>
      <c r="Y1251" s="21"/>
      <c r="Z1251" s="21"/>
      <c r="AA1251" s="21"/>
      <c r="AB1251" s="21"/>
      <c r="AC1251" s="21"/>
      <c r="AD1251" s="21"/>
      <c r="AE1251" s="21"/>
      <c r="AF1251" s="21"/>
      <c r="AG1251" s="21"/>
      <c r="AH1251" s="21"/>
    </row>
    <row r="1252" spans="2:34" s="6" customFormat="1">
      <c r="B1252" s="21"/>
      <c r="C1252" s="21"/>
      <c r="D1252" s="21"/>
      <c r="E1252" s="21"/>
      <c r="F1252" s="21"/>
      <c r="G1252" s="21"/>
      <c r="H1252" s="21"/>
      <c r="I1252" s="21"/>
      <c r="J1252" s="21"/>
      <c r="K1252" s="21"/>
      <c r="L1252" s="21"/>
      <c r="M1252" s="21"/>
      <c r="N1252" s="21"/>
      <c r="O1252" s="21"/>
      <c r="P1252" s="21"/>
      <c r="Q1252" s="21"/>
      <c r="R1252" s="21"/>
      <c r="S1252" s="21"/>
      <c r="T1252" s="21"/>
      <c r="U1252" s="21"/>
      <c r="V1252" s="21"/>
      <c r="W1252" s="21"/>
      <c r="X1252" s="21"/>
      <c r="Y1252" s="21"/>
      <c r="Z1252" s="21"/>
      <c r="AA1252" s="21"/>
      <c r="AB1252" s="21"/>
      <c r="AC1252" s="21"/>
      <c r="AD1252" s="21"/>
      <c r="AE1252" s="21"/>
      <c r="AF1252" s="21"/>
      <c r="AG1252" s="21"/>
      <c r="AH1252" s="21"/>
    </row>
    <row r="1253" spans="2:34" s="6" customFormat="1">
      <c r="B1253" s="21"/>
      <c r="C1253" s="21"/>
      <c r="D1253" s="21"/>
      <c r="E1253" s="21"/>
      <c r="F1253" s="21"/>
      <c r="G1253" s="21"/>
      <c r="H1253" s="21"/>
      <c r="I1253" s="21"/>
      <c r="J1253" s="21"/>
      <c r="K1253" s="21"/>
      <c r="L1253" s="21"/>
      <c r="M1253" s="21"/>
      <c r="N1253" s="21"/>
      <c r="O1253" s="21"/>
      <c r="P1253" s="21"/>
      <c r="Q1253" s="21"/>
      <c r="R1253" s="21"/>
      <c r="S1253" s="21"/>
      <c r="T1253" s="21"/>
      <c r="U1253" s="21"/>
      <c r="V1253" s="21"/>
      <c r="W1253" s="21"/>
      <c r="X1253" s="21"/>
      <c r="Y1253" s="21"/>
      <c r="Z1253" s="21"/>
      <c r="AA1253" s="21"/>
      <c r="AB1253" s="21"/>
      <c r="AC1253" s="21"/>
      <c r="AD1253" s="21"/>
      <c r="AE1253" s="21"/>
      <c r="AF1253" s="21"/>
      <c r="AG1253" s="21"/>
      <c r="AH1253" s="21"/>
    </row>
    <row r="1254" spans="2:34" s="6" customFormat="1">
      <c r="B1254" s="21"/>
      <c r="C1254" s="21"/>
      <c r="D1254" s="21"/>
      <c r="E1254" s="21"/>
      <c r="F1254" s="21"/>
      <c r="G1254" s="21"/>
      <c r="H1254" s="21"/>
      <c r="I1254" s="21"/>
      <c r="J1254" s="21"/>
      <c r="K1254" s="21"/>
      <c r="L1254" s="21"/>
      <c r="M1254" s="21"/>
      <c r="N1254" s="21"/>
      <c r="O1254" s="21"/>
      <c r="P1254" s="21"/>
      <c r="Q1254" s="21"/>
      <c r="R1254" s="21"/>
      <c r="S1254" s="21"/>
      <c r="T1254" s="21"/>
      <c r="U1254" s="21"/>
      <c r="V1254" s="21"/>
      <c r="W1254" s="21"/>
      <c r="X1254" s="21"/>
      <c r="Y1254" s="21"/>
      <c r="Z1254" s="21"/>
      <c r="AA1254" s="21"/>
      <c r="AB1254" s="21"/>
      <c r="AC1254" s="21"/>
      <c r="AD1254" s="21"/>
      <c r="AE1254" s="21"/>
      <c r="AF1254" s="21"/>
      <c r="AG1254" s="21"/>
      <c r="AH1254" s="21"/>
    </row>
    <row r="1255" spans="2:34" s="6" customFormat="1">
      <c r="B1255" s="21"/>
      <c r="C1255" s="21"/>
      <c r="D1255" s="21"/>
      <c r="E1255" s="21"/>
      <c r="F1255" s="21"/>
      <c r="G1255" s="21"/>
      <c r="H1255" s="21"/>
      <c r="I1255" s="21"/>
      <c r="J1255" s="21"/>
      <c r="K1255" s="21"/>
      <c r="L1255" s="21"/>
      <c r="M1255" s="21"/>
      <c r="N1255" s="21"/>
      <c r="O1255" s="21"/>
      <c r="P1255" s="21"/>
      <c r="Q1255" s="21"/>
      <c r="R1255" s="21"/>
      <c r="S1255" s="21"/>
      <c r="T1255" s="21"/>
      <c r="U1255" s="21"/>
      <c r="V1255" s="21"/>
      <c r="W1255" s="21"/>
      <c r="X1255" s="21"/>
      <c r="Y1255" s="21"/>
      <c r="Z1255" s="21"/>
      <c r="AA1255" s="21"/>
      <c r="AB1255" s="21"/>
      <c r="AC1255" s="21"/>
      <c r="AD1255" s="21"/>
      <c r="AE1255" s="21"/>
      <c r="AF1255" s="21"/>
      <c r="AG1255" s="21"/>
      <c r="AH1255" s="21"/>
    </row>
    <row r="1256" spans="2:34" s="6" customFormat="1">
      <c r="B1256" s="21"/>
      <c r="C1256" s="21"/>
      <c r="D1256" s="21"/>
      <c r="E1256" s="21"/>
      <c r="F1256" s="21"/>
      <c r="G1256" s="21"/>
      <c r="H1256" s="21"/>
      <c r="I1256" s="21"/>
      <c r="J1256" s="21"/>
      <c r="K1256" s="21"/>
      <c r="L1256" s="21"/>
      <c r="M1256" s="21"/>
      <c r="N1256" s="21"/>
      <c r="O1256" s="21"/>
      <c r="P1256" s="21"/>
      <c r="Q1256" s="21"/>
      <c r="R1256" s="21"/>
      <c r="S1256" s="21"/>
      <c r="T1256" s="21"/>
      <c r="U1256" s="21"/>
      <c r="V1256" s="21"/>
      <c r="W1256" s="21"/>
      <c r="X1256" s="21"/>
      <c r="Y1256" s="21"/>
      <c r="Z1256" s="21"/>
      <c r="AA1256" s="21"/>
      <c r="AB1256" s="21"/>
      <c r="AC1256" s="21"/>
      <c r="AD1256" s="21"/>
      <c r="AE1256" s="21"/>
      <c r="AF1256" s="21"/>
      <c r="AG1256" s="21"/>
      <c r="AH1256" s="21"/>
    </row>
    <row r="1257" spans="2:34" s="6" customFormat="1">
      <c r="B1257" s="21"/>
      <c r="C1257" s="21"/>
      <c r="D1257" s="21"/>
      <c r="E1257" s="21"/>
      <c r="F1257" s="21"/>
      <c r="G1257" s="21"/>
      <c r="H1257" s="21"/>
      <c r="I1257" s="21"/>
      <c r="J1257" s="21"/>
      <c r="K1257" s="21"/>
      <c r="L1257" s="21"/>
      <c r="M1257" s="21"/>
      <c r="N1257" s="21"/>
      <c r="O1257" s="21"/>
      <c r="P1257" s="21"/>
      <c r="Q1257" s="21"/>
      <c r="R1257" s="21"/>
      <c r="S1257" s="21"/>
      <c r="T1257" s="21"/>
      <c r="U1257" s="21"/>
      <c r="V1257" s="21"/>
      <c r="W1257" s="21"/>
      <c r="X1257" s="21"/>
      <c r="Y1257" s="21"/>
      <c r="Z1257" s="21"/>
      <c r="AA1257" s="21"/>
      <c r="AB1257" s="21"/>
      <c r="AC1257" s="21"/>
      <c r="AD1257" s="21"/>
      <c r="AE1257" s="21"/>
      <c r="AF1257" s="21"/>
      <c r="AG1257" s="21"/>
      <c r="AH1257" s="21"/>
    </row>
    <row r="1258" spans="2:34" s="6" customFormat="1">
      <c r="B1258" s="21"/>
      <c r="C1258" s="21"/>
      <c r="D1258" s="21"/>
      <c r="E1258" s="21"/>
      <c r="F1258" s="21"/>
      <c r="G1258" s="21"/>
      <c r="H1258" s="21"/>
      <c r="I1258" s="21"/>
      <c r="J1258" s="21"/>
      <c r="K1258" s="21"/>
      <c r="L1258" s="21"/>
      <c r="M1258" s="21"/>
      <c r="N1258" s="21"/>
      <c r="O1258" s="21"/>
      <c r="P1258" s="21"/>
      <c r="Q1258" s="21"/>
      <c r="R1258" s="21"/>
      <c r="S1258" s="21"/>
      <c r="T1258" s="21"/>
      <c r="U1258" s="21"/>
      <c r="V1258" s="21"/>
      <c r="W1258" s="21"/>
      <c r="X1258" s="21"/>
      <c r="Y1258" s="21"/>
      <c r="Z1258" s="21"/>
      <c r="AA1258" s="21"/>
      <c r="AB1258" s="21"/>
      <c r="AC1258" s="21"/>
      <c r="AD1258" s="21"/>
      <c r="AE1258" s="21"/>
      <c r="AF1258" s="21"/>
      <c r="AG1258" s="21"/>
      <c r="AH1258" s="21"/>
    </row>
    <row r="1259" spans="2:34" s="6" customFormat="1">
      <c r="B1259" s="21"/>
      <c r="C1259" s="21"/>
      <c r="D1259" s="21"/>
      <c r="E1259" s="21"/>
      <c r="F1259" s="21"/>
      <c r="G1259" s="21"/>
      <c r="H1259" s="21"/>
      <c r="I1259" s="21"/>
      <c r="J1259" s="21"/>
      <c r="K1259" s="21"/>
      <c r="L1259" s="21"/>
      <c r="M1259" s="21"/>
      <c r="N1259" s="21"/>
      <c r="O1259" s="21"/>
      <c r="P1259" s="21"/>
      <c r="Q1259" s="21"/>
      <c r="R1259" s="21"/>
      <c r="S1259" s="21"/>
      <c r="T1259" s="21"/>
      <c r="U1259" s="21"/>
      <c r="V1259" s="21"/>
      <c r="W1259" s="21"/>
      <c r="X1259" s="21"/>
      <c r="Y1259" s="21"/>
      <c r="Z1259" s="21"/>
      <c r="AA1259" s="21"/>
      <c r="AB1259" s="21"/>
      <c r="AC1259" s="21"/>
      <c r="AD1259" s="21"/>
      <c r="AE1259" s="21"/>
      <c r="AF1259" s="21"/>
      <c r="AG1259" s="21"/>
      <c r="AH1259" s="21"/>
    </row>
    <row r="1260" spans="2:34" s="6" customFormat="1">
      <c r="B1260" s="21"/>
      <c r="C1260" s="21"/>
      <c r="D1260" s="21"/>
      <c r="E1260" s="21"/>
      <c r="F1260" s="21"/>
      <c r="G1260" s="21"/>
      <c r="H1260" s="21"/>
      <c r="I1260" s="21"/>
      <c r="J1260" s="21"/>
      <c r="K1260" s="21"/>
      <c r="L1260" s="21"/>
      <c r="M1260" s="21"/>
      <c r="N1260" s="21"/>
      <c r="O1260" s="21"/>
      <c r="P1260" s="21"/>
      <c r="Q1260" s="21"/>
      <c r="R1260" s="21"/>
      <c r="S1260" s="21"/>
      <c r="T1260" s="21"/>
      <c r="U1260" s="21"/>
      <c r="V1260" s="21"/>
      <c r="W1260" s="21"/>
      <c r="X1260" s="21"/>
      <c r="Y1260" s="21"/>
      <c r="Z1260" s="21"/>
      <c r="AA1260" s="21"/>
      <c r="AB1260" s="21"/>
      <c r="AC1260" s="21"/>
      <c r="AD1260" s="21"/>
      <c r="AE1260" s="21"/>
      <c r="AF1260" s="21"/>
      <c r="AG1260" s="21"/>
      <c r="AH1260" s="21"/>
    </row>
    <row r="1261" spans="2:34" s="6" customFormat="1">
      <c r="B1261" s="21"/>
      <c r="C1261" s="21"/>
      <c r="D1261" s="21"/>
      <c r="E1261" s="21"/>
      <c r="F1261" s="21"/>
      <c r="G1261" s="21"/>
      <c r="H1261" s="21"/>
      <c r="I1261" s="21"/>
      <c r="J1261" s="21"/>
      <c r="K1261" s="21"/>
      <c r="L1261" s="21"/>
      <c r="M1261" s="21"/>
      <c r="N1261" s="21"/>
      <c r="O1261" s="21"/>
      <c r="P1261" s="21"/>
      <c r="Q1261" s="21"/>
      <c r="R1261" s="21"/>
      <c r="S1261" s="21"/>
      <c r="T1261" s="21"/>
      <c r="U1261" s="21"/>
      <c r="V1261" s="21"/>
      <c r="W1261" s="21"/>
      <c r="X1261" s="21"/>
      <c r="Y1261" s="21"/>
      <c r="Z1261" s="21"/>
      <c r="AA1261" s="21"/>
      <c r="AB1261" s="21"/>
      <c r="AC1261" s="21"/>
      <c r="AD1261" s="21"/>
      <c r="AE1261" s="21"/>
      <c r="AF1261" s="21"/>
      <c r="AG1261" s="21"/>
      <c r="AH1261" s="21"/>
    </row>
    <row r="1262" spans="2:34" s="6" customFormat="1">
      <c r="B1262" s="21"/>
      <c r="C1262" s="21"/>
      <c r="D1262" s="21"/>
      <c r="E1262" s="21"/>
      <c r="F1262" s="21"/>
      <c r="G1262" s="21"/>
      <c r="H1262" s="21"/>
      <c r="I1262" s="21"/>
      <c r="J1262" s="21"/>
      <c r="K1262" s="21"/>
      <c r="L1262" s="21"/>
      <c r="M1262" s="21"/>
      <c r="N1262" s="21"/>
      <c r="O1262" s="21"/>
      <c r="P1262" s="21"/>
      <c r="Q1262" s="21"/>
      <c r="R1262" s="21"/>
      <c r="S1262" s="21"/>
      <c r="T1262" s="21"/>
      <c r="U1262" s="21"/>
      <c r="V1262" s="21"/>
      <c r="W1262" s="21"/>
      <c r="X1262" s="21"/>
      <c r="Y1262" s="21"/>
      <c r="Z1262" s="21"/>
      <c r="AA1262" s="21"/>
      <c r="AB1262" s="21"/>
      <c r="AC1262" s="21"/>
      <c r="AD1262" s="21"/>
      <c r="AE1262" s="21"/>
      <c r="AF1262" s="21"/>
      <c r="AG1262" s="21"/>
      <c r="AH1262" s="21"/>
    </row>
    <row r="1263" spans="2:34" s="6" customFormat="1">
      <c r="B1263" s="21"/>
      <c r="C1263" s="21"/>
      <c r="D1263" s="21"/>
      <c r="E1263" s="21"/>
      <c r="F1263" s="21"/>
      <c r="G1263" s="21"/>
      <c r="H1263" s="21"/>
      <c r="I1263" s="21"/>
      <c r="J1263" s="21"/>
      <c r="K1263" s="21"/>
      <c r="L1263" s="21"/>
      <c r="M1263" s="21"/>
      <c r="N1263" s="21"/>
      <c r="O1263" s="21"/>
      <c r="P1263" s="21"/>
      <c r="Q1263" s="21"/>
      <c r="R1263" s="21"/>
      <c r="S1263" s="21"/>
      <c r="T1263" s="21"/>
      <c r="U1263" s="21"/>
      <c r="V1263" s="21"/>
      <c r="W1263" s="21"/>
      <c r="X1263" s="21"/>
      <c r="Y1263" s="21"/>
      <c r="Z1263" s="21"/>
      <c r="AA1263" s="21"/>
      <c r="AB1263" s="21"/>
      <c r="AC1263" s="21"/>
      <c r="AD1263" s="21"/>
      <c r="AE1263" s="21"/>
      <c r="AF1263" s="21"/>
      <c r="AG1263" s="21"/>
      <c r="AH1263" s="21"/>
    </row>
    <row r="1264" spans="2:34" s="6" customFormat="1">
      <c r="B1264" s="21"/>
      <c r="C1264" s="21"/>
      <c r="D1264" s="21"/>
      <c r="E1264" s="21"/>
      <c r="F1264" s="21"/>
      <c r="G1264" s="21"/>
      <c r="H1264" s="21"/>
      <c r="I1264" s="21"/>
      <c r="J1264" s="21"/>
      <c r="K1264" s="21"/>
      <c r="L1264" s="21"/>
      <c r="M1264" s="21"/>
      <c r="N1264" s="21"/>
      <c r="O1264" s="21"/>
      <c r="P1264" s="21"/>
      <c r="Q1264" s="21"/>
      <c r="R1264" s="21"/>
      <c r="S1264" s="21"/>
      <c r="T1264" s="21"/>
      <c r="U1264" s="21"/>
      <c r="V1264" s="21"/>
      <c r="W1264" s="21"/>
      <c r="X1264" s="21"/>
      <c r="Y1264" s="21"/>
      <c r="Z1264" s="21"/>
      <c r="AA1264" s="21"/>
      <c r="AB1264" s="21"/>
      <c r="AC1264" s="21"/>
      <c r="AD1264" s="21"/>
      <c r="AE1264" s="21"/>
      <c r="AF1264" s="21"/>
      <c r="AG1264" s="21"/>
      <c r="AH1264" s="21"/>
    </row>
    <row r="1265" spans="2:34" s="6" customFormat="1">
      <c r="B1265" s="21"/>
      <c r="C1265" s="21"/>
      <c r="D1265" s="21"/>
      <c r="E1265" s="21"/>
      <c r="F1265" s="21"/>
      <c r="G1265" s="21"/>
      <c r="H1265" s="21"/>
      <c r="I1265" s="21"/>
      <c r="J1265" s="21"/>
      <c r="K1265" s="21"/>
      <c r="L1265" s="21"/>
      <c r="M1265" s="21"/>
      <c r="N1265" s="21"/>
      <c r="O1265" s="21"/>
      <c r="P1265" s="21"/>
      <c r="Q1265" s="21"/>
      <c r="R1265" s="21"/>
      <c r="S1265" s="21"/>
      <c r="T1265" s="21"/>
      <c r="U1265" s="21"/>
      <c r="V1265" s="21"/>
      <c r="W1265" s="21"/>
      <c r="X1265" s="21"/>
      <c r="Y1265" s="21"/>
      <c r="Z1265" s="21"/>
      <c r="AA1265" s="21"/>
      <c r="AB1265" s="21"/>
      <c r="AC1265" s="21"/>
      <c r="AD1265" s="21"/>
      <c r="AE1265" s="21"/>
      <c r="AF1265" s="21"/>
      <c r="AG1265" s="21"/>
      <c r="AH1265" s="21"/>
    </row>
    <row r="1266" spans="2:34" s="6" customFormat="1">
      <c r="B1266" s="21"/>
      <c r="C1266" s="21"/>
      <c r="D1266" s="21"/>
      <c r="E1266" s="21"/>
      <c r="F1266" s="21"/>
      <c r="G1266" s="21"/>
      <c r="H1266" s="21"/>
      <c r="I1266" s="21"/>
      <c r="J1266" s="21"/>
      <c r="K1266" s="21"/>
      <c r="L1266" s="21"/>
      <c r="M1266" s="21"/>
      <c r="N1266" s="21"/>
      <c r="O1266" s="21"/>
      <c r="P1266" s="21"/>
      <c r="Q1266" s="21"/>
      <c r="R1266" s="21"/>
      <c r="S1266" s="21"/>
      <c r="T1266" s="21"/>
      <c r="U1266" s="21"/>
      <c r="V1266" s="21"/>
      <c r="W1266" s="21"/>
      <c r="X1266" s="21"/>
      <c r="Y1266" s="21"/>
      <c r="Z1266" s="21"/>
      <c r="AA1266" s="21"/>
      <c r="AB1266" s="21"/>
      <c r="AC1266" s="21"/>
      <c r="AD1266" s="21"/>
      <c r="AE1266" s="21"/>
      <c r="AF1266" s="21"/>
      <c r="AG1266" s="21"/>
      <c r="AH1266" s="21"/>
    </row>
    <row r="1267" spans="2:34" s="6" customFormat="1">
      <c r="B1267" s="21"/>
      <c r="C1267" s="21"/>
      <c r="D1267" s="21"/>
      <c r="E1267" s="21"/>
      <c r="F1267" s="21"/>
      <c r="G1267" s="21"/>
      <c r="H1267" s="21"/>
      <c r="I1267" s="21"/>
      <c r="J1267" s="21"/>
      <c r="K1267" s="21"/>
      <c r="L1267" s="21"/>
      <c r="M1267" s="21"/>
      <c r="N1267" s="21"/>
      <c r="O1267" s="21"/>
      <c r="P1267" s="21"/>
      <c r="Q1267" s="21"/>
      <c r="R1267" s="21"/>
      <c r="S1267" s="21"/>
      <c r="T1267" s="21"/>
      <c r="U1267" s="21"/>
      <c r="V1267" s="21"/>
      <c r="W1267" s="21"/>
      <c r="X1267" s="21"/>
      <c r="Y1267" s="21"/>
      <c r="Z1267" s="21"/>
      <c r="AA1267" s="21"/>
      <c r="AB1267" s="21"/>
      <c r="AC1267" s="21"/>
      <c r="AD1267" s="21"/>
      <c r="AE1267" s="21"/>
      <c r="AF1267" s="21"/>
      <c r="AG1267" s="21"/>
      <c r="AH1267" s="21"/>
    </row>
    <row r="1268" spans="2:34" s="6" customFormat="1">
      <c r="B1268" s="21"/>
      <c r="C1268" s="21"/>
      <c r="D1268" s="21"/>
      <c r="E1268" s="21"/>
      <c r="F1268" s="21"/>
      <c r="G1268" s="21"/>
      <c r="H1268" s="21"/>
      <c r="I1268" s="21"/>
      <c r="J1268" s="21"/>
      <c r="K1268" s="21"/>
      <c r="L1268" s="21"/>
      <c r="M1268" s="21"/>
      <c r="N1268" s="21"/>
      <c r="O1268" s="21"/>
      <c r="P1268" s="21"/>
      <c r="Q1268" s="21"/>
      <c r="R1268" s="21"/>
      <c r="S1268" s="21"/>
      <c r="T1268" s="21"/>
      <c r="U1268" s="21"/>
      <c r="V1268" s="21"/>
      <c r="W1268" s="21"/>
      <c r="X1268" s="21"/>
      <c r="Y1268" s="21"/>
      <c r="Z1268" s="21"/>
      <c r="AA1268" s="21"/>
      <c r="AB1268" s="21"/>
      <c r="AC1268" s="21"/>
      <c r="AD1268" s="21"/>
      <c r="AE1268" s="21"/>
      <c r="AF1268" s="21"/>
      <c r="AG1268" s="21"/>
      <c r="AH1268" s="21"/>
    </row>
    <row r="1269" spans="2:34" s="6" customFormat="1">
      <c r="B1269" s="21"/>
      <c r="C1269" s="21"/>
      <c r="D1269" s="21"/>
      <c r="E1269" s="21"/>
      <c r="F1269" s="21"/>
      <c r="G1269" s="21"/>
      <c r="H1269" s="21"/>
      <c r="I1269" s="21"/>
      <c r="J1269" s="21"/>
      <c r="K1269" s="21"/>
      <c r="L1269" s="21"/>
      <c r="M1269" s="21"/>
      <c r="N1269" s="21"/>
      <c r="O1269" s="21"/>
      <c r="P1269" s="21"/>
      <c r="Q1269" s="21"/>
      <c r="R1269" s="21"/>
      <c r="S1269" s="21"/>
      <c r="T1269" s="21"/>
      <c r="U1269" s="21"/>
      <c r="V1269" s="21"/>
      <c r="W1269" s="21"/>
      <c r="X1269" s="21"/>
      <c r="Y1269" s="21"/>
      <c r="Z1269" s="21"/>
      <c r="AA1269" s="21"/>
      <c r="AB1269" s="21"/>
      <c r="AC1269" s="21"/>
      <c r="AD1269" s="21"/>
      <c r="AE1269" s="21"/>
      <c r="AF1269" s="21"/>
      <c r="AG1269" s="21"/>
      <c r="AH1269" s="21"/>
    </row>
    <row r="1270" spans="2:34" s="6" customFormat="1">
      <c r="B1270" s="21"/>
      <c r="C1270" s="21"/>
      <c r="D1270" s="21"/>
      <c r="E1270" s="21"/>
      <c r="F1270" s="21"/>
      <c r="G1270" s="21"/>
      <c r="H1270" s="21"/>
      <c r="I1270" s="21"/>
      <c r="J1270" s="21"/>
      <c r="K1270" s="21"/>
      <c r="L1270" s="21"/>
      <c r="M1270" s="21"/>
      <c r="N1270" s="21"/>
      <c r="O1270" s="21"/>
      <c r="P1270" s="21"/>
      <c r="Q1270" s="21"/>
      <c r="R1270" s="21"/>
      <c r="S1270" s="21"/>
      <c r="T1270" s="21"/>
      <c r="U1270" s="21"/>
      <c r="V1270" s="21"/>
      <c r="W1270" s="21"/>
      <c r="X1270" s="21"/>
      <c r="Y1270" s="21"/>
      <c r="Z1270" s="21"/>
      <c r="AA1270" s="21"/>
      <c r="AB1270" s="21"/>
      <c r="AC1270" s="21"/>
      <c r="AD1270" s="21"/>
      <c r="AE1270" s="21"/>
      <c r="AF1270" s="21"/>
      <c r="AG1270" s="21"/>
      <c r="AH1270" s="21"/>
    </row>
    <row r="1271" spans="2:34" s="6" customFormat="1">
      <c r="B1271" s="21"/>
      <c r="C1271" s="21"/>
      <c r="D1271" s="21"/>
      <c r="E1271" s="21"/>
      <c r="F1271" s="21"/>
      <c r="G1271" s="21"/>
      <c r="H1271" s="21"/>
      <c r="I1271" s="21"/>
      <c r="J1271" s="21"/>
      <c r="K1271" s="21"/>
      <c r="L1271" s="21"/>
      <c r="M1271" s="21"/>
      <c r="N1271" s="21"/>
      <c r="O1271" s="21"/>
      <c r="P1271" s="21"/>
      <c r="Q1271" s="21"/>
      <c r="R1271" s="21"/>
      <c r="S1271" s="21"/>
      <c r="T1271" s="21"/>
      <c r="U1271" s="21"/>
      <c r="V1271" s="21"/>
      <c r="W1271" s="21"/>
      <c r="X1271" s="21"/>
      <c r="Y1271" s="21"/>
      <c r="Z1271" s="21"/>
      <c r="AA1271" s="21"/>
      <c r="AB1271" s="21"/>
      <c r="AC1271" s="21"/>
      <c r="AD1271" s="21"/>
      <c r="AE1271" s="21"/>
      <c r="AF1271" s="21"/>
      <c r="AG1271" s="21"/>
      <c r="AH1271" s="21"/>
    </row>
    <row r="1272" spans="2:34" s="6" customFormat="1">
      <c r="B1272" s="21"/>
      <c r="C1272" s="21"/>
      <c r="D1272" s="21"/>
      <c r="E1272" s="21"/>
      <c r="F1272" s="21"/>
      <c r="G1272" s="21"/>
      <c r="H1272" s="21"/>
      <c r="I1272" s="21"/>
      <c r="J1272" s="21"/>
      <c r="K1272" s="21"/>
      <c r="L1272" s="21"/>
      <c r="M1272" s="21"/>
      <c r="N1272" s="21"/>
      <c r="O1272" s="21"/>
      <c r="P1272" s="21"/>
      <c r="Q1272" s="21"/>
      <c r="R1272" s="21"/>
      <c r="S1272" s="21"/>
      <c r="T1272" s="21"/>
      <c r="U1272" s="21"/>
      <c r="V1272" s="21"/>
      <c r="W1272" s="21"/>
      <c r="X1272" s="21"/>
      <c r="Y1272" s="21"/>
      <c r="Z1272" s="21"/>
      <c r="AA1272" s="21"/>
      <c r="AB1272" s="21"/>
      <c r="AC1272" s="21"/>
      <c r="AD1272" s="21"/>
      <c r="AE1272" s="21"/>
      <c r="AF1272" s="21"/>
      <c r="AG1272" s="21"/>
      <c r="AH1272" s="21"/>
    </row>
    <row r="1273" spans="2:34" s="6" customFormat="1">
      <c r="B1273" s="21"/>
      <c r="C1273" s="21"/>
      <c r="D1273" s="21"/>
      <c r="E1273" s="21"/>
      <c r="F1273" s="21"/>
      <c r="G1273" s="21"/>
      <c r="H1273" s="21"/>
      <c r="I1273" s="21"/>
      <c r="J1273" s="21"/>
      <c r="K1273" s="21"/>
      <c r="L1273" s="21"/>
      <c r="M1273" s="21"/>
      <c r="N1273" s="21"/>
      <c r="O1273" s="21"/>
      <c r="P1273" s="21"/>
      <c r="Q1273" s="21"/>
      <c r="R1273" s="21"/>
      <c r="S1273" s="21"/>
      <c r="T1273" s="21"/>
      <c r="U1273" s="21"/>
      <c r="V1273" s="21"/>
      <c r="W1273" s="21"/>
      <c r="X1273" s="21"/>
      <c r="Y1273" s="21"/>
      <c r="Z1273" s="21"/>
      <c r="AA1273" s="21"/>
      <c r="AB1273" s="21"/>
      <c r="AC1273" s="21"/>
      <c r="AD1273" s="21"/>
      <c r="AE1273" s="21"/>
      <c r="AF1273" s="21"/>
      <c r="AG1273" s="21"/>
      <c r="AH1273" s="21"/>
    </row>
    <row r="1274" spans="2:34" s="6" customFormat="1">
      <c r="B1274" s="21"/>
      <c r="C1274" s="21"/>
      <c r="D1274" s="21"/>
      <c r="E1274" s="21"/>
      <c r="F1274" s="21"/>
      <c r="G1274" s="21"/>
      <c r="H1274" s="21"/>
      <c r="I1274" s="21"/>
      <c r="J1274" s="21"/>
      <c r="K1274" s="21"/>
      <c r="L1274" s="21"/>
      <c r="M1274" s="21"/>
      <c r="N1274" s="21"/>
      <c r="O1274" s="21"/>
      <c r="P1274" s="21"/>
      <c r="Q1274" s="21"/>
      <c r="R1274" s="21"/>
      <c r="S1274" s="21"/>
      <c r="T1274" s="21"/>
      <c r="U1274" s="21"/>
      <c r="V1274" s="21"/>
      <c r="W1274" s="21"/>
      <c r="X1274" s="21"/>
      <c r="Y1274" s="21"/>
      <c r="Z1274" s="21"/>
      <c r="AA1274" s="21"/>
      <c r="AB1274" s="21"/>
      <c r="AC1274" s="21"/>
      <c r="AD1274" s="21"/>
      <c r="AE1274" s="21"/>
      <c r="AF1274" s="21"/>
      <c r="AG1274" s="21"/>
      <c r="AH1274" s="21"/>
    </row>
    <row r="1275" spans="2:34" s="6" customFormat="1">
      <c r="B1275" s="21"/>
      <c r="C1275" s="21"/>
      <c r="D1275" s="21"/>
      <c r="E1275" s="21"/>
      <c r="F1275" s="21"/>
      <c r="G1275" s="21"/>
      <c r="H1275" s="21"/>
      <c r="I1275" s="21"/>
      <c r="J1275" s="21"/>
      <c r="K1275" s="21"/>
      <c r="L1275" s="21"/>
      <c r="M1275" s="21"/>
      <c r="N1275" s="21"/>
      <c r="O1275" s="21"/>
      <c r="P1275" s="21"/>
      <c r="Q1275" s="21"/>
      <c r="R1275" s="21"/>
      <c r="S1275" s="21"/>
      <c r="T1275" s="21"/>
      <c r="U1275" s="21"/>
      <c r="V1275" s="21"/>
      <c r="W1275" s="21"/>
      <c r="X1275" s="21"/>
      <c r="Y1275" s="21"/>
      <c r="Z1275" s="21"/>
      <c r="AA1275" s="21"/>
      <c r="AB1275" s="21"/>
      <c r="AC1275" s="21"/>
      <c r="AD1275" s="21"/>
      <c r="AE1275" s="21"/>
      <c r="AF1275" s="21"/>
      <c r="AG1275" s="21"/>
      <c r="AH1275" s="21"/>
    </row>
    <row r="1276" spans="2:34" s="6" customFormat="1">
      <c r="B1276" s="21"/>
      <c r="C1276" s="21"/>
      <c r="D1276" s="21"/>
      <c r="E1276" s="21"/>
      <c r="F1276" s="21"/>
      <c r="G1276" s="21"/>
      <c r="H1276" s="21"/>
      <c r="I1276" s="21"/>
      <c r="J1276" s="21"/>
      <c r="K1276" s="21"/>
      <c r="L1276" s="21"/>
      <c r="M1276" s="21"/>
      <c r="N1276" s="21"/>
      <c r="O1276" s="21"/>
      <c r="P1276" s="21"/>
      <c r="Q1276" s="21"/>
      <c r="R1276" s="21"/>
      <c r="S1276" s="21"/>
      <c r="T1276" s="21"/>
      <c r="U1276" s="21"/>
      <c r="V1276" s="21"/>
      <c r="W1276" s="21"/>
      <c r="X1276" s="21"/>
      <c r="Y1276" s="21"/>
      <c r="Z1276" s="21"/>
      <c r="AA1276" s="21"/>
      <c r="AB1276" s="21"/>
      <c r="AC1276" s="21"/>
      <c r="AD1276" s="21"/>
      <c r="AE1276" s="21"/>
      <c r="AF1276" s="21"/>
      <c r="AG1276" s="21"/>
      <c r="AH1276" s="21"/>
    </row>
    <row r="1277" spans="2:34" s="6" customFormat="1">
      <c r="B1277" s="21"/>
      <c r="C1277" s="21"/>
      <c r="D1277" s="21"/>
      <c r="E1277" s="21"/>
      <c r="F1277" s="21"/>
      <c r="G1277" s="21"/>
      <c r="H1277" s="21"/>
      <c r="I1277" s="21"/>
      <c r="J1277" s="21"/>
      <c r="K1277" s="21"/>
      <c r="L1277" s="21"/>
      <c r="M1277" s="21"/>
      <c r="N1277" s="21"/>
      <c r="O1277" s="21"/>
      <c r="P1277" s="21"/>
      <c r="Q1277" s="21"/>
      <c r="R1277" s="21"/>
      <c r="S1277" s="21"/>
      <c r="T1277" s="21"/>
      <c r="U1277" s="21"/>
      <c r="V1277" s="21"/>
      <c r="W1277" s="21"/>
      <c r="X1277" s="21"/>
      <c r="Y1277" s="21"/>
      <c r="Z1277" s="21"/>
      <c r="AA1277" s="21"/>
      <c r="AB1277" s="21"/>
      <c r="AC1277" s="21"/>
      <c r="AD1277" s="21"/>
      <c r="AE1277" s="21"/>
      <c r="AF1277" s="21"/>
      <c r="AG1277" s="21"/>
      <c r="AH1277" s="21"/>
    </row>
    <row r="1278" spans="2:34" s="6" customFormat="1">
      <c r="B1278" s="21"/>
      <c r="C1278" s="21"/>
      <c r="D1278" s="21"/>
      <c r="E1278" s="21"/>
      <c r="F1278" s="21"/>
      <c r="G1278" s="21"/>
      <c r="H1278" s="21"/>
      <c r="I1278" s="21"/>
      <c r="J1278" s="21"/>
      <c r="K1278" s="21"/>
      <c r="L1278" s="21"/>
      <c r="M1278" s="21"/>
      <c r="N1278" s="21"/>
      <c r="O1278" s="21"/>
      <c r="P1278" s="21"/>
      <c r="Q1278" s="21"/>
      <c r="R1278" s="21"/>
      <c r="S1278" s="21"/>
      <c r="T1278" s="21"/>
      <c r="U1278" s="21"/>
      <c r="V1278" s="21"/>
      <c r="W1278" s="21"/>
      <c r="X1278" s="21"/>
      <c r="Y1278" s="21"/>
      <c r="Z1278" s="21"/>
      <c r="AA1278" s="21"/>
      <c r="AB1278" s="21"/>
      <c r="AC1278" s="21"/>
      <c r="AD1278" s="21"/>
      <c r="AE1278" s="21"/>
      <c r="AF1278" s="21"/>
      <c r="AG1278" s="21"/>
      <c r="AH1278" s="21"/>
    </row>
    <row r="1279" spans="2:34" s="6" customFormat="1">
      <c r="B1279" s="21"/>
      <c r="C1279" s="21"/>
      <c r="D1279" s="21"/>
      <c r="E1279" s="21"/>
      <c r="F1279" s="21"/>
      <c r="G1279" s="21"/>
      <c r="H1279" s="21"/>
      <c r="I1279" s="21"/>
      <c r="J1279" s="21"/>
      <c r="K1279" s="21"/>
      <c r="L1279" s="21"/>
      <c r="M1279" s="21"/>
      <c r="N1279" s="21"/>
      <c r="O1279" s="21"/>
      <c r="P1279" s="21"/>
      <c r="Q1279" s="21"/>
      <c r="R1279" s="21"/>
      <c r="S1279" s="21"/>
      <c r="T1279" s="21"/>
      <c r="U1279" s="21"/>
      <c r="V1279" s="21"/>
      <c r="W1279" s="21"/>
      <c r="X1279" s="21"/>
      <c r="Y1279" s="21"/>
      <c r="Z1279" s="21"/>
      <c r="AA1279" s="21"/>
      <c r="AB1279" s="21"/>
      <c r="AC1279" s="21"/>
      <c r="AD1279" s="21"/>
      <c r="AE1279" s="21"/>
      <c r="AF1279" s="21"/>
      <c r="AG1279" s="21"/>
      <c r="AH1279" s="21"/>
    </row>
    <row r="1280" spans="2:34" s="6" customFormat="1">
      <c r="B1280" s="21"/>
      <c r="C1280" s="21"/>
      <c r="D1280" s="21"/>
      <c r="E1280" s="21"/>
      <c r="F1280" s="21"/>
      <c r="G1280" s="21"/>
      <c r="H1280" s="21"/>
      <c r="I1280" s="21"/>
      <c r="J1280" s="21"/>
      <c r="K1280" s="21"/>
      <c r="L1280" s="21"/>
      <c r="M1280" s="21"/>
      <c r="N1280" s="21"/>
      <c r="O1280" s="21"/>
      <c r="P1280" s="21"/>
      <c r="Q1280" s="21"/>
      <c r="R1280" s="21"/>
      <c r="S1280" s="21"/>
      <c r="T1280" s="21"/>
      <c r="U1280" s="21"/>
      <c r="V1280" s="21"/>
      <c r="W1280" s="21"/>
      <c r="X1280" s="21"/>
      <c r="Y1280" s="21"/>
      <c r="Z1280" s="21"/>
      <c r="AA1280" s="21"/>
      <c r="AB1280" s="21"/>
      <c r="AC1280" s="21"/>
      <c r="AD1280" s="21"/>
      <c r="AE1280" s="21"/>
      <c r="AF1280" s="21"/>
      <c r="AG1280" s="21"/>
      <c r="AH1280" s="21"/>
    </row>
    <row r="1281" spans="2:34" s="6" customFormat="1">
      <c r="B1281" s="21"/>
      <c r="C1281" s="21"/>
      <c r="D1281" s="21"/>
      <c r="E1281" s="21"/>
      <c r="F1281" s="21"/>
      <c r="G1281" s="21"/>
      <c r="H1281" s="21"/>
      <c r="I1281" s="21"/>
      <c r="J1281" s="21"/>
      <c r="K1281" s="21"/>
      <c r="L1281" s="21"/>
      <c r="M1281" s="21"/>
      <c r="N1281" s="21"/>
      <c r="O1281" s="21"/>
      <c r="P1281" s="21"/>
      <c r="Q1281" s="21"/>
      <c r="R1281" s="21"/>
      <c r="S1281" s="21"/>
      <c r="T1281" s="21"/>
      <c r="U1281" s="21"/>
      <c r="V1281" s="21"/>
      <c r="W1281" s="21"/>
      <c r="X1281" s="21"/>
      <c r="Y1281" s="21"/>
      <c r="Z1281" s="21"/>
      <c r="AA1281" s="21"/>
      <c r="AB1281" s="21"/>
      <c r="AC1281" s="21"/>
      <c r="AD1281" s="21"/>
      <c r="AE1281" s="21"/>
      <c r="AF1281" s="21"/>
      <c r="AG1281" s="21"/>
      <c r="AH1281" s="21"/>
    </row>
    <row r="1282" spans="2:34" s="6" customFormat="1">
      <c r="B1282" s="21"/>
      <c r="C1282" s="21"/>
      <c r="D1282" s="21"/>
      <c r="E1282" s="21"/>
      <c r="F1282" s="21"/>
      <c r="G1282" s="21"/>
      <c r="H1282" s="21"/>
      <c r="I1282" s="21"/>
      <c r="J1282" s="21"/>
      <c r="K1282" s="21"/>
      <c r="L1282" s="21"/>
      <c r="M1282" s="21"/>
      <c r="N1282" s="21"/>
      <c r="O1282" s="21"/>
      <c r="P1282" s="21"/>
      <c r="Q1282" s="21"/>
      <c r="R1282" s="21"/>
      <c r="S1282" s="21"/>
      <c r="T1282" s="21"/>
      <c r="U1282" s="21"/>
      <c r="V1282" s="21"/>
      <c r="W1282" s="21"/>
      <c r="X1282" s="21"/>
      <c r="Y1282" s="21"/>
      <c r="Z1282" s="21"/>
      <c r="AA1282" s="21"/>
      <c r="AB1282" s="21"/>
      <c r="AC1282" s="21"/>
      <c r="AD1282" s="21"/>
      <c r="AE1282" s="21"/>
      <c r="AF1282" s="21"/>
      <c r="AG1282" s="21"/>
      <c r="AH1282" s="21"/>
    </row>
    <row r="1283" spans="2:34" s="6" customFormat="1">
      <c r="B1283" s="21"/>
      <c r="C1283" s="21"/>
      <c r="D1283" s="21"/>
      <c r="E1283" s="21"/>
      <c r="F1283" s="21"/>
      <c r="G1283" s="21"/>
      <c r="H1283" s="21"/>
      <c r="I1283" s="21"/>
      <c r="J1283" s="21"/>
      <c r="K1283" s="21"/>
      <c r="L1283" s="21"/>
      <c r="M1283" s="21"/>
      <c r="N1283" s="21"/>
      <c r="O1283" s="21"/>
      <c r="P1283" s="21"/>
      <c r="Q1283" s="21"/>
      <c r="R1283" s="21"/>
      <c r="S1283" s="21"/>
      <c r="T1283" s="21"/>
      <c r="U1283" s="21"/>
      <c r="V1283" s="21"/>
      <c r="W1283" s="21"/>
      <c r="X1283" s="21"/>
      <c r="Y1283" s="21"/>
      <c r="Z1283" s="21"/>
      <c r="AA1283" s="21"/>
      <c r="AB1283" s="21"/>
      <c r="AC1283" s="21"/>
      <c r="AD1283" s="21"/>
      <c r="AE1283" s="21"/>
      <c r="AF1283" s="21"/>
      <c r="AG1283" s="21"/>
      <c r="AH1283" s="21"/>
    </row>
    <row r="1284" spans="2:34" s="6" customFormat="1">
      <c r="B1284" s="21"/>
      <c r="C1284" s="21"/>
      <c r="D1284" s="21"/>
      <c r="E1284" s="21"/>
      <c r="F1284" s="21"/>
      <c r="G1284" s="21"/>
      <c r="H1284" s="21"/>
      <c r="I1284" s="21"/>
      <c r="J1284" s="21"/>
      <c r="K1284" s="21"/>
      <c r="L1284" s="21"/>
      <c r="M1284" s="21"/>
      <c r="N1284" s="21"/>
      <c r="O1284" s="21"/>
      <c r="P1284" s="21"/>
      <c r="Q1284" s="21"/>
      <c r="R1284" s="21"/>
      <c r="S1284" s="21"/>
      <c r="T1284" s="21"/>
      <c r="U1284" s="21"/>
      <c r="V1284" s="21"/>
      <c r="W1284" s="21"/>
      <c r="X1284" s="21"/>
      <c r="Y1284" s="21"/>
      <c r="Z1284" s="21"/>
      <c r="AA1284" s="21"/>
      <c r="AB1284" s="21"/>
      <c r="AC1284" s="21"/>
      <c r="AD1284" s="21"/>
      <c r="AE1284" s="21"/>
      <c r="AF1284" s="21"/>
      <c r="AG1284" s="21"/>
      <c r="AH1284" s="21"/>
    </row>
    <row r="1285" spans="2:34" s="6" customFormat="1">
      <c r="B1285" s="21"/>
      <c r="C1285" s="21"/>
      <c r="D1285" s="21"/>
      <c r="E1285" s="21"/>
      <c r="F1285" s="21"/>
      <c r="G1285" s="21"/>
      <c r="H1285" s="21"/>
      <c r="I1285" s="21"/>
      <c r="J1285" s="21"/>
      <c r="K1285" s="21"/>
      <c r="L1285" s="21"/>
      <c r="M1285" s="21"/>
      <c r="N1285" s="21"/>
      <c r="O1285" s="21"/>
      <c r="P1285" s="21"/>
      <c r="Q1285" s="21"/>
      <c r="R1285" s="21"/>
      <c r="S1285" s="21"/>
      <c r="T1285" s="21"/>
      <c r="U1285" s="21"/>
      <c r="V1285" s="21"/>
      <c r="W1285" s="21"/>
      <c r="X1285" s="21"/>
      <c r="Y1285" s="21"/>
      <c r="Z1285" s="21"/>
      <c r="AA1285" s="21"/>
      <c r="AB1285" s="21"/>
      <c r="AC1285" s="21"/>
      <c r="AD1285" s="21"/>
      <c r="AE1285" s="21"/>
      <c r="AF1285" s="21"/>
      <c r="AG1285" s="21"/>
      <c r="AH1285" s="21"/>
    </row>
    <row r="1286" spans="2:34" s="6" customFormat="1">
      <c r="B1286" s="21"/>
      <c r="C1286" s="21"/>
      <c r="D1286" s="21"/>
      <c r="E1286" s="21"/>
      <c r="F1286" s="21"/>
      <c r="G1286" s="21"/>
      <c r="H1286" s="21"/>
      <c r="I1286" s="21"/>
      <c r="J1286" s="21"/>
      <c r="K1286" s="21"/>
      <c r="L1286" s="21"/>
      <c r="M1286" s="21"/>
      <c r="N1286" s="21"/>
      <c r="O1286" s="21"/>
      <c r="P1286" s="21"/>
      <c r="Q1286" s="21"/>
      <c r="R1286" s="21"/>
      <c r="S1286" s="21"/>
      <c r="T1286" s="21"/>
      <c r="U1286" s="21"/>
      <c r="V1286" s="21"/>
      <c r="W1286" s="21"/>
      <c r="X1286" s="21"/>
      <c r="Y1286" s="21"/>
      <c r="Z1286" s="21"/>
      <c r="AA1286" s="21"/>
      <c r="AB1286" s="21"/>
      <c r="AC1286" s="21"/>
      <c r="AD1286" s="21"/>
      <c r="AE1286" s="21"/>
      <c r="AF1286" s="21"/>
      <c r="AG1286" s="21"/>
      <c r="AH1286" s="21"/>
    </row>
    <row r="1287" spans="2:34" s="6" customFormat="1">
      <c r="B1287" s="21"/>
      <c r="C1287" s="21"/>
      <c r="D1287" s="21"/>
      <c r="E1287" s="21"/>
      <c r="F1287" s="21"/>
      <c r="G1287" s="21"/>
      <c r="H1287" s="21"/>
      <c r="I1287" s="21"/>
      <c r="J1287" s="21"/>
      <c r="K1287" s="21"/>
      <c r="L1287" s="21"/>
      <c r="M1287" s="21"/>
      <c r="N1287" s="21"/>
      <c r="O1287" s="21"/>
      <c r="P1287" s="21"/>
      <c r="Q1287" s="21"/>
      <c r="R1287" s="21"/>
      <c r="S1287" s="21"/>
      <c r="T1287" s="21"/>
      <c r="U1287" s="21"/>
      <c r="V1287" s="21"/>
      <c r="W1287" s="21"/>
      <c r="X1287" s="21"/>
      <c r="Y1287" s="21"/>
      <c r="Z1287" s="21"/>
      <c r="AA1287" s="21"/>
      <c r="AB1287" s="21"/>
      <c r="AC1287" s="21"/>
      <c r="AD1287" s="21"/>
      <c r="AE1287" s="21"/>
      <c r="AF1287" s="21"/>
      <c r="AG1287" s="21"/>
      <c r="AH1287" s="21"/>
    </row>
    <row r="1288" spans="2:34" s="6" customFormat="1">
      <c r="B1288" s="21"/>
      <c r="C1288" s="21"/>
      <c r="D1288" s="21"/>
      <c r="E1288" s="21"/>
      <c r="F1288" s="21"/>
      <c r="G1288" s="21"/>
      <c r="H1288" s="21"/>
      <c r="I1288" s="21"/>
      <c r="J1288" s="21"/>
      <c r="K1288" s="21"/>
      <c r="L1288" s="21"/>
      <c r="M1288" s="21"/>
      <c r="N1288" s="21"/>
      <c r="O1288" s="21"/>
      <c r="P1288" s="21"/>
      <c r="Q1288" s="21"/>
      <c r="R1288" s="21"/>
      <c r="S1288" s="21"/>
      <c r="T1288" s="21"/>
      <c r="U1288" s="21"/>
      <c r="V1288" s="21"/>
      <c r="W1288" s="21"/>
      <c r="X1288" s="21"/>
      <c r="Y1288" s="21"/>
      <c r="Z1288" s="21"/>
      <c r="AA1288" s="21"/>
      <c r="AB1288" s="21"/>
      <c r="AC1288" s="21"/>
      <c r="AD1288" s="21"/>
      <c r="AE1288" s="21"/>
      <c r="AF1288" s="21"/>
      <c r="AG1288" s="21"/>
      <c r="AH1288" s="21"/>
    </row>
    <row r="1289" spans="2:34" s="6" customFormat="1">
      <c r="B1289" s="21"/>
      <c r="C1289" s="21"/>
      <c r="D1289" s="21"/>
      <c r="E1289" s="21"/>
      <c r="F1289" s="21"/>
      <c r="G1289" s="21"/>
      <c r="H1289" s="21"/>
      <c r="I1289" s="21"/>
      <c r="J1289" s="21"/>
      <c r="K1289" s="21"/>
      <c r="L1289" s="21"/>
      <c r="M1289" s="21"/>
      <c r="N1289" s="21"/>
      <c r="O1289" s="21"/>
      <c r="P1289" s="21"/>
      <c r="Q1289" s="21"/>
      <c r="R1289" s="21"/>
      <c r="S1289" s="21"/>
      <c r="T1289" s="21"/>
      <c r="U1289" s="21"/>
      <c r="V1289" s="21"/>
      <c r="W1289" s="21"/>
      <c r="X1289" s="21"/>
      <c r="Y1289" s="21"/>
      <c r="Z1289" s="21"/>
      <c r="AA1289" s="21"/>
      <c r="AB1289" s="21"/>
      <c r="AC1289" s="21"/>
      <c r="AD1289" s="21"/>
      <c r="AE1289" s="21"/>
      <c r="AF1289" s="21"/>
      <c r="AG1289" s="21"/>
      <c r="AH1289" s="21"/>
    </row>
    <row r="1290" spans="2:34" s="6" customFormat="1">
      <c r="B1290" s="21"/>
      <c r="C1290" s="21"/>
      <c r="D1290" s="21"/>
      <c r="E1290" s="21"/>
      <c r="F1290" s="21"/>
      <c r="G1290" s="21"/>
      <c r="H1290" s="21"/>
      <c r="I1290" s="21"/>
      <c r="J1290" s="21"/>
      <c r="K1290" s="21"/>
      <c r="L1290" s="21"/>
      <c r="M1290" s="21"/>
      <c r="N1290" s="21"/>
      <c r="O1290" s="21"/>
      <c r="P1290" s="21"/>
      <c r="Q1290" s="21"/>
      <c r="R1290" s="21"/>
      <c r="S1290" s="21"/>
      <c r="T1290" s="21"/>
      <c r="U1290" s="21"/>
      <c r="V1290" s="21"/>
      <c r="W1290" s="21"/>
      <c r="X1290" s="21"/>
      <c r="Y1290" s="21"/>
      <c r="Z1290" s="21"/>
      <c r="AA1290" s="21"/>
      <c r="AB1290" s="21"/>
      <c r="AC1290" s="21"/>
      <c r="AD1290" s="21"/>
      <c r="AE1290" s="21"/>
      <c r="AF1290" s="21"/>
      <c r="AG1290" s="21"/>
      <c r="AH1290" s="21"/>
    </row>
    <row r="1291" spans="2:34" s="6" customFormat="1">
      <c r="B1291" s="21"/>
      <c r="C1291" s="21"/>
      <c r="D1291" s="21"/>
      <c r="E1291" s="21"/>
      <c r="F1291" s="21"/>
      <c r="G1291" s="21"/>
      <c r="H1291" s="21"/>
      <c r="I1291" s="21"/>
      <c r="J1291" s="21"/>
      <c r="K1291" s="21"/>
      <c r="L1291" s="21"/>
      <c r="M1291" s="21"/>
      <c r="N1291" s="21"/>
      <c r="O1291" s="21"/>
      <c r="P1291" s="21"/>
      <c r="Q1291" s="21"/>
      <c r="R1291" s="21"/>
      <c r="S1291" s="21"/>
      <c r="T1291" s="21"/>
      <c r="U1291" s="21"/>
      <c r="V1291" s="21"/>
      <c r="W1291" s="21"/>
      <c r="X1291" s="21"/>
      <c r="Y1291" s="21"/>
      <c r="Z1291" s="21"/>
      <c r="AA1291" s="21"/>
      <c r="AB1291" s="21"/>
      <c r="AC1291" s="21"/>
      <c r="AD1291" s="21"/>
      <c r="AE1291" s="21"/>
      <c r="AF1291" s="21"/>
      <c r="AG1291" s="21"/>
      <c r="AH1291" s="21"/>
    </row>
    <row r="1292" spans="2:34" s="6" customFormat="1">
      <c r="B1292" s="21"/>
      <c r="C1292" s="21"/>
      <c r="D1292" s="21"/>
      <c r="E1292" s="21"/>
      <c r="F1292" s="21"/>
      <c r="G1292" s="21"/>
      <c r="H1292" s="21"/>
      <c r="I1292" s="21"/>
      <c r="J1292" s="21"/>
      <c r="K1292" s="21"/>
      <c r="L1292" s="21"/>
      <c r="M1292" s="21"/>
      <c r="N1292" s="21"/>
      <c r="O1292" s="21"/>
      <c r="P1292" s="21"/>
      <c r="Q1292" s="21"/>
      <c r="R1292" s="21"/>
      <c r="S1292" s="21"/>
      <c r="T1292" s="21"/>
      <c r="U1292" s="21"/>
      <c r="V1292" s="21"/>
      <c r="W1292" s="21"/>
      <c r="X1292" s="21"/>
      <c r="Y1292" s="21"/>
      <c r="Z1292" s="21"/>
      <c r="AA1292" s="21"/>
      <c r="AB1292" s="21"/>
      <c r="AC1292" s="21"/>
      <c r="AD1292" s="21"/>
      <c r="AE1292" s="21"/>
      <c r="AF1292" s="21"/>
      <c r="AG1292" s="21"/>
      <c r="AH1292" s="21"/>
    </row>
    <row r="1293" spans="2:34" s="6" customFormat="1">
      <c r="B1293" s="21"/>
      <c r="C1293" s="21"/>
      <c r="D1293" s="21"/>
      <c r="E1293" s="21"/>
      <c r="F1293" s="21"/>
      <c r="G1293" s="21"/>
      <c r="H1293" s="21"/>
      <c r="I1293" s="21"/>
      <c r="J1293" s="21"/>
      <c r="K1293" s="21"/>
      <c r="L1293" s="21"/>
      <c r="M1293" s="21"/>
      <c r="N1293" s="21"/>
      <c r="O1293" s="21"/>
      <c r="P1293" s="21"/>
      <c r="Q1293" s="21"/>
      <c r="R1293" s="21"/>
      <c r="S1293" s="21"/>
      <c r="T1293" s="21"/>
      <c r="U1293" s="21"/>
      <c r="V1293" s="21"/>
      <c r="W1293" s="21"/>
      <c r="X1293" s="21"/>
      <c r="Y1293" s="21"/>
      <c r="Z1293" s="21"/>
      <c r="AA1293" s="21"/>
      <c r="AB1293" s="21"/>
      <c r="AC1293" s="21"/>
      <c r="AD1293" s="21"/>
      <c r="AE1293" s="21"/>
      <c r="AF1293" s="21"/>
      <c r="AG1293" s="21"/>
      <c r="AH1293" s="21"/>
    </row>
    <row r="1294" spans="2:34" s="6" customFormat="1">
      <c r="B1294" s="21"/>
      <c r="C1294" s="21"/>
      <c r="D1294" s="21"/>
      <c r="E1294" s="21"/>
      <c r="F1294" s="21"/>
      <c r="G1294" s="21"/>
      <c r="H1294" s="21"/>
      <c r="I1294" s="21"/>
      <c r="J1294" s="21"/>
      <c r="K1294" s="21"/>
      <c r="L1294" s="21"/>
      <c r="M1294" s="21"/>
      <c r="N1294" s="21"/>
      <c r="O1294" s="21"/>
      <c r="P1294" s="21"/>
      <c r="Q1294" s="21"/>
      <c r="R1294" s="21"/>
      <c r="S1294" s="21"/>
      <c r="T1294" s="21"/>
      <c r="U1294" s="21"/>
      <c r="V1294" s="21"/>
      <c r="W1294" s="21"/>
      <c r="X1294" s="21"/>
      <c r="Y1294" s="21"/>
      <c r="Z1294" s="21"/>
      <c r="AA1294" s="21"/>
      <c r="AB1294" s="21"/>
      <c r="AC1294" s="21"/>
      <c r="AD1294" s="21"/>
      <c r="AE1294" s="21"/>
      <c r="AF1294" s="21"/>
      <c r="AG1294" s="21"/>
      <c r="AH1294" s="21"/>
    </row>
    <row r="1295" spans="2:34" s="6" customFormat="1">
      <c r="B1295" s="21"/>
      <c r="C1295" s="21"/>
      <c r="D1295" s="21"/>
      <c r="E1295" s="21"/>
      <c r="F1295" s="21"/>
      <c r="G1295" s="21"/>
      <c r="H1295" s="21"/>
      <c r="I1295" s="21"/>
      <c r="J1295" s="21"/>
      <c r="K1295" s="21"/>
      <c r="L1295" s="21"/>
      <c r="M1295" s="21"/>
      <c r="N1295" s="21"/>
      <c r="O1295" s="21"/>
      <c r="P1295" s="21"/>
      <c r="Q1295" s="21"/>
      <c r="R1295" s="21"/>
      <c r="S1295" s="21"/>
      <c r="T1295" s="21"/>
      <c r="U1295" s="21"/>
      <c r="V1295" s="21"/>
      <c r="W1295" s="21"/>
      <c r="X1295" s="21"/>
      <c r="Y1295" s="21"/>
      <c r="Z1295" s="21"/>
      <c r="AA1295" s="21"/>
      <c r="AB1295" s="21"/>
      <c r="AC1295" s="21"/>
      <c r="AD1295" s="21"/>
      <c r="AE1295" s="21"/>
      <c r="AF1295" s="21"/>
      <c r="AG1295" s="21"/>
      <c r="AH1295" s="21"/>
    </row>
    <row r="1296" spans="2:34" s="6" customFormat="1">
      <c r="B1296" s="21"/>
      <c r="C1296" s="21"/>
      <c r="D1296" s="21"/>
      <c r="E1296" s="21"/>
      <c r="F1296" s="21"/>
      <c r="G1296" s="21"/>
      <c r="H1296" s="21"/>
      <c r="I1296" s="21"/>
      <c r="J1296" s="21"/>
      <c r="K1296" s="21"/>
      <c r="L1296" s="21"/>
      <c r="M1296" s="21"/>
      <c r="N1296" s="21"/>
      <c r="O1296" s="21"/>
      <c r="P1296" s="21"/>
      <c r="Q1296" s="21"/>
      <c r="R1296" s="21"/>
      <c r="S1296" s="21"/>
      <c r="T1296" s="21"/>
      <c r="U1296" s="21"/>
      <c r="V1296" s="21"/>
      <c r="W1296" s="21"/>
      <c r="X1296" s="21"/>
      <c r="Y1296" s="21"/>
      <c r="Z1296" s="21"/>
      <c r="AA1296" s="21"/>
      <c r="AB1296" s="21"/>
      <c r="AC1296" s="21"/>
      <c r="AD1296" s="21"/>
      <c r="AE1296" s="21"/>
      <c r="AF1296" s="21"/>
      <c r="AG1296" s="21"/>
      <c r="AH1296" s="21"/>
    </row>
    <row r="1297" spans="2:34" s="6" customFormat="1">
      <c r="B1297" s="21"/>
      <c r="C1297" s="21"/>
      <c r="D1297" s="21"/>
      <c r="E1297" s="21"/>
      <c r="F1297" s="21"/>
      <c r="G1297" s="21"/>
      <c r="H1297" s="21"/>
      <c r="I1297" s="21"/>
      <c r="J1297" s="21"/>
      <c r="K1297" s="21"/>
      <c r="L1297" s="21"/>
      <c r="M1297" s="21"/>
      <c r="N1297" s="21"/>
      <c r="O1297" s="21"/>
      <c r="P1297" s="21"/>
      <c r="Q1297" s="21"/>
      <c r="R1297" s="21"/>
      <c r="S1297" s="21"/>
      <c r="T1297" s="21"/>
      <c r="U1297" s="21"/>
      <c r="V1297" s="21"/>
      <c r="W1297" s="21"/>
      <c r="X1297" s="21"/>
      <c r="Y1297" s="21"/>
      <c r="Z1297" s="21"/>
      <c r="AA1297" s="21"/>
      <c r="AB1297" s="21"/>
      <c r="AC1297" s="21"/>
      <c r="AD1297" s="21"/>
      <c r="AE1297" s="21"/>
      <c r="AF1297" s="21"/>
      <c r="AG1297" s="21"/>
      <c r="AH1297" s="21"/>
    </row>
    <row r="1298" spans="2:34" s="6" customFormat="1">
      <c r="B1298" s="21"/>
      <c r="C1298" s="21"/>
      <c r="D1298" s="21"/>
      <c r="E1298" s="21"/>
      <c r="F1298" s="21"/>
      <c r="G1298" s="21"/>
      <c r="H1298" s="21"/>
      <c r="I1298" s="21"/>
      <c r="J1298" s="21"/>
      <c r="K1298" s="21"/>
      <c r="L1298" s="21"/>
      <c r="M1298" s="21"/>
      <c r="N1298" s="21"/>
      <c r="O1298" s="21"/>
      <c r="P1298" s="21"/>
      <c r="Q1298" s="21"/>
      <c r="R1298" s="21"/>
      <c r="S1298" s="21"/>
      <c r="T1298" s="21"/>
      <c r="U1298" s="21"/>
      <c r="V1298" s="21"/>
      <c r="W1298" s="21"/>
      <c r="X1298" s="21"/>
      <c r="Y1298" s="21"/>
      <c r="Z1298" s="21"/>
      <c r="AA1298" s="21"/>
      <c r="AB1298" s="21"/>
      <c r="AC1298" s="21"/>
      <c r="AD1298" s="21"/>
      <c r="AE1298" s="21"/>
      <c r="AF1298" s="21"/>
      <c r="AG1298" s="21"/>
      <c r="AH1298" s="21"/>
    </row>
    <row r="1299" spans="2:34" s="6" customFormat="1">
      <c r="B1299" s="21"/>
      <c r="C1299" s="21"/>
      <c r="D1299" s="21"/>
      <c r="E1299" s="21"/>
      <c r="F1299" s="21"/>
      <c r="G1299" s="21"/>
      <c r="H1299" s="21"/>
      <c r="I1299" s="21"/>
      <c r="J1299" s="21"/>
      <c r="K1299" s="21"/>
      <c r="L1299" s="21"/>
      <c r="M1299" s="21"/>
      <c r="N1299" s="21"/>
      <c r="O1299" s="21"/>
      <c r="P1299" s="21"/>
      <c r="Q1299" s="21"/>
      <c r="R1299" s="21"/>
      <c r="S1299" s="21"/>
      <c r="T1299" s="21"/>
      <c r="U1299" s="21"/>
      <c r="V1299" s="21"/>
      <c r="W1299" s="21"/>
      <c r="X1299" s="21"/>
      <c r="Y1299" s="21"/>
      <c r="Z1299" s="21"/>
      <c r="AA1299" s="21"/>
      <c r="AB1299" s="21"/>
      <c r="AC1299" s="21"/>
      <c r="AD1299" s="21"/>
      <c r="AE1299" s="21"/>
      <c r="AF1299" s="21"/>
      <c r="AG1299" s="21"/>
      <c r="AH1299" s="21"/>
    </row>
    <row r="1300" spans="2:34" s="6" customFormat="1">
      <c r="B1300" s="21"/>
      <c r="C1300" s="21"/>
      <c r="D1300" s="21"/>
      <c r="E1300" s="21"/>
      <c r="F1300" s="21"/>
      <c r="G1300" s="21"/>
      <c r="H1300" s="21"/>
      <c r="I1300" s="21"/>
      <c r="J1300" s="21"/>
      <c r="K1300" s="21"/>
      <c r="L1300" s="21"/>
      <c r="M1300" s="21"/>
      <c r="N1300" s="21"/>
      <c r="O1300" s="21"/>
      <c r="P1300" s="21"/>
      <c r="Q1300" s="21"/>
      <c r="R1300" s="21"/>
      <c r="S1300" s="21"/>
      <c r="T1300" s="21"/>
      <c r="U1300" s="21"/>
      <c r="V1300" s="21"/>
      <c r="W1300" s="21"/>
      <c r="X1300" s="21"/>
      <c r="Y1300" s="21"/>
      <c r="Z1300" s="21"/>
      <c r="AA1300" s="21"/>
      <c r="AB1300" s="21"/>
      <c r="AC1300" s="21"/>
      <c r="AD1300" s="21"/>
      <c r="AE1300" s="21"/>
      <c r="AF1300" s="21"/>
      <c r="AG1300" s="21"/>
      <c r="AH1300" s="21"/>
    </row>
    <row r="1301" spans="2:34" s="6" customFormat="1">
      <c r="B1301" s="21"/>
      <c r="C1301" s="21"/>
      <c r="D1301" s="21"/>
      <c r="E1301" s="21"/>
      <c r="F1301" s="21"/>
      <c r="G1301" s="21"/>
      <c r="H1301" s="21"/>
      <c r="I1301" s="21"/>
      <c r="J1301" s="21"/>
      <c r="K1301" s="21"/>
      <c r="L1301" s="21"/>
      <c r="M1301" s="21"/>
      <c r="N1301" s="21"/>
      <c r="O1301" s="21"/>
      <c r="P1301" s="21"/>
      <c r="Q1301" s="21"/>
      <c r="R1301" s="21"/>
      <c r="S1301" s="21"/>
      <c r="T1301" s="21"/>
      <c r="U1301" s="21"/>
      <c r="V1301" s="21"/>
      <c r="W1301" s="21"/>
      <c r="X1301" s="21"/>
      <c r="Y1301" s="21"/>
      <c r="Z1301" s="21"/>
      <c r="AA1301" s="21"/>
      <c r="AB1301" s="21"/>
      <c r="AC1301" s="21"/>
      <c r="AD1301" s="21"/>
      <c r="AE1301" s="21"/>
      <c r="AF1301" s="21"/>
      <c r="AG1301" s="21"/>
      <c r="AH1301" s="21"/>
    </row>
    <row r="1302" spans="2:34" s="6" customFormat="1">
      <c r="B1302" s="21"/>
      <c r="C1302" s="21"/>
      <c r="D1302" s="21"/>
      <c r="E1302" s="21"/>
      <c r="F1302" s="21"/>
      <c r="G1302" s="21"/>
      <c r="H1302" s="21"/>
      <c r="I1302" s="21"/>
      <c r="J1302" s="21"/>
      <c r="K1302" s="21"/>
      <c r="L1302" s="21"/>
      <c r="M1302" s="21"/>
      <c r="N1302" s="21"/>
      <c r="O1302" s="21"/>
      <c r="P1302" s="21"/>
      <c r="Q1302" s="21"/>
      <c r="R1302" s="21"/>
      <c r="S1302" s="21"/>
      <c r="T1302" s="21"/>
      <c r="U1302" s="21"/>
      <c r="V1302" s="21"/>
      <c r="W1302" s="21"/>
      <c r="X1302" s="21"/>
      <c r="Y1302" s="21"/>
      <c r="Z1302" s="21"/>
      <c r="AA1302" s="21"/>
      <c r="AB1302" s="21"/>
      <c r="AC1302" s="21"/>
      <c r="AD1302" s="21"/>
      <c r="AE1302" s="21"/>
      <c r="AF1302" s="21"/>
      <c r="AG1302" s="21"/>
      <c r="AH1302" s="21"/>
    </row>
    <row r="1303" spans="2:34" s="6" customFormat="1">
      <c r="B1303" s="21"/>
      <c r="C1303" s="21"/>
      <c r="D1303" s="21"/>
      <c r="E1303" s="21"/>
      <c r="F1303" s="21"/>
      <c r="G1303" s="21"/>
      <c r="H1303" s="21"/>
      <c r="I1303" s="21"/>
      <c r="J1303" s="21"/>
      <c r="K1303" s="21"/>
      <c r="L1303" s="21"/>
      <c r="M1303" s="21"/>
      <c r="N1303" s="21"/>
      <c r="O1303" s="21"/>
      <c r="P1303" s="21"/>
      <c r="Q1303" s="21"/>
      <c r="R1303" s="21"/>
      <c r="S1303" s="21"/>
      <c r="T1303" s="21"/>
      <c r="U1303" s="21"/>
      <c r="V1303" s="21"/>
      <c r="W1303" s="21"/>
      <c r="X1303" s="21"/>
      <c r="Y1303" s="21"/>
      <c r="Z1303" s="21"/>
      <c r="AA1303" s="21"/>
      <c r="AB1303" s="21"/>
      <c r="AC1303" s="21"/>
      <c r="AD1303" s="21"/>
      <c r="AE1303" s="21"/>
      <c r="AF1303" s="21"/>
      <c r="AG1303" s="21"/>
      <c r="AH1303" s="21"/>
    </row>
    <row r="1304" spans="2:34" s="6" customFormat="1">
      <c r="B1304" s="21"/>
      <c r="C1304" s="21"/>
      <c r="D1304" s="21"/>
      <c r="E1304" s="21"/>
      <c r="F1304" s="21"/>
      <c r="G1304" s="21"/>
      <c r="H1304" s="21"/>
      <c r="I1304" s="21"/>
      <c r="J1304" s="21"/>
      <c r="K1304" s="21"/>
      <c r="L1304" s="21"/>
      <c r="M1304" s="21"/>
      <c r="N1304" s="21"/>
      <c r="O1304" s="21"/>
      <c r="P1304" s="21"/>
      <c r="Q1304" s="21"/>
      <c r="R1304" s="21"/>
      <c r="S1304" s="21"/>
      <c r="T1304" s="21"/>
      <c r="U1304" s="21"/>
      <c r="V1304" s="21"/>
      <c r="W1304" s="21"/>
      <c r="X1304" s="21"/>
      <c r="Y1304" s="21"/>
      <c r="Z1304" s="21"/>
      <c r="AA1304" s="21"/>
      <c r="AB1304" s="21"/>
      <c r="AC1304" s="21"/>
      <c r="AD1304" s="21"/>
      <c r="AE1304" s="21"/>
      <c r="AF1304" s="21"/>
      <c r="AG1304" s="21"/>
      <c r="AH1304" s="21"/>
    </row>
    <row r="1305" spans="2:34" s="6" customFormat="1">
      <c r="B1305" s="21"/>
      <c r="C1305" s="21"/>
      <c r="D1305" s="21"/>
      <c r="E1305" s="21"/>
      <c r="F1305" s="21"/>
      <c r="G1305" s="21"/>
      <c r="H1305" s="21"/>
      <c r="I1305" s="21"/>
      <c r="J1305" s="21"/>
      <c r="K1305" s="21"/>
      <c r="L1305" s="21"/>
      <c r="M1305" s="21"/>
      <c r="N1305" s="21"/>
      <c r="O1305" s="21"/>
      <c r="P1305" s="21"/>
      <c r="Q1305" s="21"/>
      <c r="R1305" s="21"/>
      <c r="S1305" s="21"/>
      <c r="T1305" s="21"/>
      <c r="U1305" s="21"/>
      <c r="V1305" s="21"/>
      <c r="W1305" s="21"/>
      <c r="X1305" s="21"/>
      <c r="Y1305" s="21"/>
      <c r="Z1305" s="21"/>
      <c r="AA1305" s="21"/>
      <c r="AB1305" s="21"/>
      <c r="AC1305" s="21"/>
      <c r="AD1305" s="21"/>
      <c r="AE1305" s="21"/>
      <c r="AF1305" s="21"/>
      <c r="AG1305" s="21"/>
      <c r="AH1305" s="21"/>
    </row>
    <row r="1306" spans="2:34" s="6" customFormat="1">
      <c r="B1306" s="21"/>
      <c r="C1306" s="21"/>
      <c r="D1306" s="21"/>
      <c r="E1306" s="21"/>
      <c r="F1306" s="21"/>
      <c r="G1306" s="21"/>
      <c r="H1306" s="21"/>
      <c r="I1306" s="21"/>
      <c r="J1306" s="21"/>
      <c r="K1306" s="21"/>
      <c r="L1306" s="21"/>
      <c r="M1306" s="21"/>
      <c r="N1306" s="21"/>
      <c r="O1306" s="21"/>
      <c r="P1306" s="21"/>
      <c r="Q1306" s="21"/>
      <c r="R1306" s="21"/>
      <c r="S1306" s="21"/>
      <c r="T1306" s="21"/>
      <c r="U1306" s="21"/>
      <c r="V1306" s="21"/>
      <c r="W1306" s="21"/>
      <c r="X1306" s="21"/>
      <c r="Y1306" s="21"/>
      <c r="Z1306" s="21"/>
      <c r="AA1306" s="21"/>
      <c r="AB1306" s="21"/>
      <c r="AC1306" s="21"/>
      <c r="AD1306" s="21"/>
      <c r="AE1306" s="21"/>
      <c r="AF1306" s="21"/>
      <c r="AG1306" s="21"/>
      <c r="AH1306" s="21"/>
    </row>
    <row r="1307" spans="2:34" s="6" customFormat="1">
      <c r="B1307" s="21"/>
      <c r="C1307" s="21"/>
      <c r="D1307" s="21"/>
      <c r="E1307" s="21"/>
      <c r="F1307" s="21"/>
      <c r="G1307" s="21"/>
      <c r="H1307" s="21"/>
      <c r="I1307" s="21"/>
      <c r="J1307" s="21"/>
      <c r="K1307" s="21"/>
      <c r="L1307" s="21"/>
      <c r="M1307" s="21"/>
      <c r="N1307" s="21"/>
      <c r="O1307" s="21"/>
      <c r="P1307" s="21"/>
      <c r="Q1307" s="21"/>
      <c r="R1307" s="21"/>
      <c r="S1307" s="21"/>
      <c r="T1307" s="21"/>
      <c r="U1307" s="21"/>
      <c r="V1307" s="21"/>
      <c r="W1307" s="21"/>
      <c r="X1307" s="21"/>
      <c r="Y1307" s="21"/>
      <c r="Z1307" s="21"/>
      <c r="AA1307" s="21"/>
      <c r="AB1307" s="21"/>
      <c r="AC1307" s="21"/>
      <c r="AD1307" s="21"/>
      <c r="AE1307" s="21"/>
      <c r="AF1307" s="21"/>
      <c r="AG1307" s="21"/>
      <c r="AH1307" s="21"/>
    </row>
    <row r="1308" spans="2:34" s="6" customFormat="1">
      <c r="B1308" s="21"/>
      <c r="C1308" s="21"/>
      <c r="D1308" s="21"/>
      <c r="E1308" s="21"/>
      <c r="F1308" s="21"/>
      <c r="G1308" s="21"/>
      <c r="H1308" s="21"/>
      <c r="I1308" s="21"/>
      <c r="J1308" s="21"/>
      <c r="K1308" s="21"/>
      <c r="L1308" s="21"/>
      <c r="M1308" s="21"/>
      <c r="N1308" s="21"/>
      <c r="O1308" s="21"/>
      <c r="P1308" s="21"/>
      <c r="Q1308" s="21"/>
      <c r="R1308" s="21"/>
      <c r="S1308" s="21"/>
      <c r="T1308" s="21"/>
      <c r="U1308" s="21"/>
      <c r="V1308" s="21"/>
      <c r="W1308" s="21"/>
      <c r="X1308" s="21"/>
      <c r="Y1308" s="21"/>
      <c r="Z1308" s="21"/>
      <c r="AA1308" s="21"/>
      <c r="AB1308" s="21"/>
      <c r="AC1308" s="21"/>
      <c r="AD1308" s="21"/>
      <c r="AE1308" s="21"/>
      <c r="AF1308" s="21"/>
      <c r="AG1308" s="21"/>
      <c r="AH1308" s="21"/>
    </row>
    <row r="1309" spans="2:34" s="6" customFormat="1">
      <c r="B1309" s="21"/>
      <c r="C1309" s="21"/>
      <c r="D1309" s="21"/>
      <c r="E1309" s="21"/>
      <c r="F1309" s="21"/>
      <c r="G1309" s="21"/>
      <c r="H1309" s="21"/>
      <c r="I1309" s="21"/>
      <c r="J1309" s="21"/>
      <c r="K1309" s="21"/>
      <c r="L1309" s="21"/>
      <c r="M1309" s="21"/>
      <c r="N1309" s="21"/>
      <c r="O1309" s="21"/>
      <c r="P1309" s="21"/>
      <c r="Q1309" s="21"/>
      <c r="R1309" s="21"/>
      <c r="S1309" s="21"/>
      <c r="T1309" s="21"/>
      <c r="U1309" s="21"/>
      <c r="V1309" s="21"/>
      <c r="W1309" s="21"/>
      <c r="X1309" s="21"/>
      <c r="Y1309" s="21"/>
      <c r="Z1309" s="21"/>
      <c r="AA1309" s="21"/>
      <c r="AB1309" s="21"/>
      <c r="AC1309" s="21"/>
      <c r="AD1309" s="21"/>
      <c r="AE1309" s="21"/>
      <c r="AF1309" s="21"/>
      <c r="AG1309" s="21"/>
      <c r="AH1309" s="21"/>
    </row>
    <row r="1310" spans="2:34" s="6" customFormat="1">
      <c r="B1310" s="21"/>
      <c r="C1310" s="21"/>
      <c r="D1310" s="21"/>
      <c r="E1310" s="21"/>
      <c r="F1310" s="21"/>
      <c r="G1310" s="21"/>
      <c r="H1310" s="21"/>
      <c r="I1310" s="21"/>
      <c r="J1310" s="21"/>
      <c r="K1310" s="21"/>
      <c r="L1310" s="21"/>
      <c r="M1310" s="21"/>
      <c r="N1310" s="21"/>
      <c r="O1310" s="21"/>
      <c r="P1310" s="21"/>
      <c r="Q1310" s="21"/>
      <c r="R1310" s="21"/>
      <c r="S1310" s="21"/>
      <c r="T1310" s="21"/>
      <c r="U1310" s="21"/>
      <c r="V1310" s="21"/>
      <c r="W1310" s="21"/>
      <c r="X1310" s="21"/>
      <c r="Y1310" s="21"/>
      <c r="Z1310" s="21"/>
      <c r="AA1310" s="21"/>
      <c r="AB1310" s="21"/>
      <c r="AC1310" s="21"/>
      <c r="AD1310" s="21"/>
      <c r="AE1310" s="21"/>
      <c r="AF1310" s="21"/>
      <c r="AG1310" s="21"/>
      <c r="AH1310" s="21"/>
    </row>
    <row r="1311" spans="2:34" s="6" customFormat="1">
      <c r="B1311" s="21"/>
      <c r="C1311" s="21"/>
      <c r="D1311" s="21"/>
      <c r="E1311" s="21"/>
      <c r="F1311" s="21"/>
      <c r="G1311" s="21"/>
      <c r="H1311" s="21"/>
      <c r="I1311" s="21"/>
      <c r="J1311" s="21"/>
      <c r="K1311" s="21"/>
      <c r="L1311" s="21"/>
      <c r="M1311" s="21"/>
      <c r="N1311" s="21"/>
      <c r="O1311" s="21"/>
      <c r="P1311" s="21"/>
      <c r="Q1311" s="21"/>
      <c r="R1311" s="21"/>
      <c r="S1311" s="21"/>
      <c r="T1311" s="21"/>
      <c r="U1311" s="21"/>
      <c r="V1311" s="21"/>
      <c r="W1311" s="21"/>
      <c r="X1311" s="21"/>
      <c r="Y1311" s="21"/>
      <c r="Z1311" s="21"/>
      <c r="AA1311" s="21"/>
      <c r="AB1311" s="21"/>
      <c r="AC1311" s="21"/>
      <c r="AD1311" s="21"/>
      <c r="AE1311" s="21"/>
      <c r="AF1311" s="21"/>
      <c r="AG1311" s="21"/>
      <c r="AH1311" s="21"/>
    </row>
    <row r="1312" spans="2:34" s="6" customFormat="1">
      <c r="B1312" s="21"/>
      <c r="C1312" s="21"/>
      <c r="D1312" s="21"/>
      <c r="E1312" s="21"/>
      <c r="F1312" s="21"/>
      <c r="G1312" s="21"/>
      <c r="H1312" s="21"/>
      <c r="I1312" s="21"/>
      <c r="J1312" s="21"/>
      <c r="K1312" s="21"/>
      <c r="L1312" s="21"/>
      <c r="M1312" s="21"/>
      <c r="N1312" s="21"/>
      <c r="O1312" s="21"/>
      <c r="P1312" s="21"/>
      <c r="Q1312" s="21"/>
      <c r="R1312" s="21"/>
      <c r="S1312" s="21"/>
      <c r="T1312" s="21"/>
      <c r="U1312" s="21"/>
      <c r="V1312" s="21"/>
      <c r="W1312" s="21"/>
      <c r="X1312" s="21"/>
      <c r="Y1312" s="21"/>
      <c r="Z1312" s="21"/>
      <c r="AA1312" s="21"/>
      <c r="AB1312" s="21"/>
      <c r="AC1312" s="21"/>
      <c r="AD1312" s="21"/>
      <c r="AE1312" s="21"/>
      <c r="AF1312" s="21"/>
      <c r="AG1312" s="21"/>
      <c r="AH1312" s="21"/>
    </row>
    <row r="1313" spans="2:34" s="6" customFormat="1">
      <c r="B1313" s="21"/>
      <c r="C1313" s="21"/>
      <c r="D1313" s="21"/>
      <c r="E1313" s="21"/>
      <c r="F1313" s="21"/>
      <c r="G1313" s="21"/>
      <c r="H1313" s="21"/>
      <c r="I1313" s="21"/>
      <c r="J1313" s="21"/>
      <c r="K1313" s="21"/>
      <c r="L1313" s="21"/>
      <c r="M1313" s="21"/>
      <c r="N1313" s="21"/>
      <c r="O1313" s="21"/>
      <c r="P1313" s="21"/>
      <c r="Q1313" s="21"/>
      <c r="R1313" s="21"/>
      <c r="S1313" s="21"/>
      <c r="T1313" s="21"/>
      <c r="U1313" s="21"/>
      <c r="V1313" s="21"/>
      <c r="W1313" s="21"/>
      <c r="X1313" s="21"/>
      <c r="Y1313" s="21"/>
      <c r="Z1313" s="21"/>
      <c r="AA1313" s="21"/>
      <c r="AB1313" s="21"/>
      <c r="AC1313" s="21"/>
      <c r="AD1313" s="21"/>
      <c r="AE1313" s="21"/>
      <c r="AF1313" s="21"/>
      <c r="AG1313" s="21"/>
      <c r="AH1313" s="21"/>
    </row>
    <row r="1314" spans="2:34" s="6" customFormat="1">
      <c r="B1314" s="21"/>
      <c r="C1314" s="21"/>
      <c r="D1314" s="21"/>
      <c r="E1314" s="21"/>
      <c r="F1314" s="21"/>
      <c r="G1314" s="21"/>
      <c r="H1314" s="21"/>
      <c r="I1314" s="21"/>
      <c r="J1314" s="21"/>
      <c r="K1314" s="21"/>
      <c r="L1314" s="21"/>
      <c r="M1314" s="21"/>
      <c r="N1314" s="21"/>
      <c r="O1314" s="21"/>
      <c r="P1314" s="21"/>
      <c r="Q1314" s="21"/>
      <c r="R1314" s="21"/>
      <c r="S1314" s="21"/>
      <c r="T1314" s="21"/>
      <c r="U1314" s="21"/>
      <c r="V1314" s="21"/>
      <c r="W1314" s="21"/>
      <c r="X1314" s="21"/>
      <c r="Y1314" s="21"/>
      <c r="Z1314" s="21"/>
      <c r="AA1314" s="21"/>
      <c r="AB1314" s="21"/>
      <c r="AC1314" s="21"/>
      <c r="AD1314" s="21"/>
      <c r="AE1314" s="21"/>
      <c r="AF1314" s="21"/>
      <c r="AG1314" s="21"/>
      <c r="AH1314" s="21"/>
    </row>
    <row r="1315" spans="2:34" s="6" customFormat="1">
      <c r="B1315" s="21"/>
      <c r="C1315" s="21"/>
      <c r="D1315" s="21"/>
      <c r="E1315" s="21"/>
      <c r="F1315" s="21"/>
      <c r="G1315" s="21"/>
      <c r="H1315" s="21"/>
      <c r="I1315" s="21"/>
      <c r="J1315" s="21"/>
      <c r="K1315" s="21"/>
      <c r="L1315" s="21"/>
      <c r="M1315" s="21"/>
      <c r="N1315" s="21"/>
      <c r="O1315" s="21"/>
      <c r="P1315" s="21"/>
      <c r="Q1315" s="21"/>
      <c r="R1315" s="21"/>
      <c r="S1315" s="21"/>
      <c r="T1315" s="21"/>
      <c r="U1315" s="21"/>
      <c r="V1315" s="21"/>
      <c r="W1315" s="21"/>
      <c r="X1315" s="21"/>
      <c r="Y1315" s="21"/>
      <c r="Z1315" s="21"/>
      <c r="AA1315" s="21"/>
      <c r="AB1315" s="21"/>
      <c r="AC1315" s="21"/>
      <c r="AD1315" s="21"/>
      <c r="AE1315" s="21"/>
      <c r="AF1315" s="21"/>
      <c r="AG1315" s="21"/>
      <c r="AH1315" s="21"/>
    </row>
    <row r="1316" spans="2:34" s="6" customFormat="1">
      <c r="B1316" s="21"/>
      <c r="C1316" s="21"/>
      <c r="D1316" s="21"/>
      <c r="E1316" s="21"/>
      <c r="F1316" s="21"/>
      <c r="G1316" s="21"/>
      <c r="H1316" s="21"/>
      <c r="I1316" s="21"/>
      <c r="J1316" s="21"/>
      <c r="K1316" s="21"/>
      <c r="L1316" s="21"/>
      <c r="M1316" s="21"/>
      <c r="N1316" s="21"/>
      <c r="O1316" s="21"/>
      <c r="P1316" s="21"/>
      <c r="Q1316" s="21"/>
      <c r="R1316" s="21"/>
      <c r="S1316" s="21"/>
      <c r="T1316" s="21"/>
      <c r="U1316" s="21"/>
      <c r="V1316" s="21"/>
      <c r="W1316" s="21"/>
      <c r="X1316" s="21"/>
      <c r="Y1316" s="21"/>
      <c r="Z1316" s="21"/>
      <c r="AA1316" s="21"/>
      <c r="AB1316" s="21"/>
      <c r="AC1316" s="21"/>
      <c r="AD1316" s="21"/>
      <c r="AE1316" s="21"/>
      <c r="AF1316" s="21"/>
      <c r="AG1316" s="21"/>
      <c r="AH1316" s="21"/>
    </row>
    <row r="1317" spans="2:34" s="6" customFormat="1">
      <c r="B1317" s="21"/>
      <c r="C1317" s="21"/>
      <c r="D1317" s="21"/>
      <c r="E1317" s="21"/>
      <c r="F1317" s="21"/>
      <c r="G1317" s="21"/>
      <c r="H1317" s="21"/>
      <c r="I1317" s="21"/>
      <c r="J1317" s="21"/>
      <c r="K1317" s="21"/>
      <c r="L1317" s="21"/>
      <c r="M1317" s="21"/>
      <c r="N1317" s="21"/>
      <c r="O1317" s="21"/>
      <c r="P1317" s="21"/>
      <c r="Q1317" s="21"/>
      <c r="R1317" s="21"/>
      <c r="S1317" s="21"/>
      <c r="T1317" s="21"/>
      <c r="U1317" s="21"/>
      <c r="V1317" s="21"/>
      <c r="W1317" s="21"/>
      <c r="X1317" s="21"/>
      <c r="Y1317" s="21"/>
      <c r="Z1317" s="21"/>
      <c r="AA1317" s="21"/>
      <c r="AB1317" s="21"/>
      <c r="AC1317" s="21"/>
      <c r="AD1317" s="21"/>
      <c r="AE1317" s="21"/>
      <c r="AF1317" s="21"/>
      <c r="AG1317" s="21"/>
      <c r="AH1317" s="21"/>
    </row>
    <row r="1318" spans="2:34" s="6" customFormat="1">
      <c r="B1318" s="21"/>
      <c r="C1318" s="21"/>
      <c r="D1318" s="21"/>
      <c r="E1318" s="21"/>
      <c r="F1318" s="21"/>
      <c r="G1318" s="21"/>
      <c r="H1318" s="21"/>
      <c r="I1318" s="21"/>
      <c r="J1318" s="21"/>
      <c r="K1318" s="21"/>
      <c r="L1318" s="21"/>
      <c r="M1318" s="21"/>
      <c r="N1318" s="21"/>
      <c r="O1318" s="21"/>
      <c r="P1318" s="21"/>
      <c r="Q1318" s="21"/>
      <c r="R1318" s="21"/>
      <c r="S1318" s="21"/>
      <c r="T1318" s="21"/>
      <c r="U1318" s="21"/>
      <c r="V1318" s="21"/>
      <c r="W1318" s="21"/>
      <c r="X1318" s="21"/>
      <c r="Y1318" s="21"/>
      <c r="Z1318" s="21"/>
      <c r="AA1318" s="21"/>
      <c r="AB1318" s="21"/>
      <c r="AC1318" s="21"/>
      <c r="AD1318" s="21"/>
      <c r="AE1318" s="21"/>
      <c r="AF1318" s="21"/>
      <c r="AG1318" s="21"/>
      <c r="AH1318" s="21"/>
    </row>
    <row r="1319" spans="2:34" s="6" customFormat="1">
      <c r="B1319" s="21"/>
      <c r="C1319" s="21"/>
      <c r="D1319" s="21"/>
      <c r="E1319" s="21"/>
      <c r="F1319" s="21"/>
      <c r="G1319" s="21"/>
      <c r="H1319" s="21"/>
      <c r="I1319" s="21"/>
      <c r="J1319" s="21"/>
      <c r="K1319" s="21"/>
      <c r="L1319" s="21"/>
      <c r="M1319" s="21"/>
      <c r="N1319" s="21"/>
      <c r="O1319" s="21"/>
      <c r="P1319" s="21"/>
      <c r="Q1319" s="21"/>
      <c r="R1319" s="21"/>
      <c r="S1319" s="21"/>
      <c r="T1319" s="21"/>
      <c r="U1319" s="21"/>
      <c r="V1319" s="21"/>
      <c r="W1319" s="21"/>
      <c r="X1319" s="21"/>
      <c r="Y1319" s="21"/>
      <c r="Z1319" s="21"/>
      <c r="AA1319" s="21"/>
      <c r="AB1319" s="21"/>
      <c r="AC1319" s="21"/>
      <c r="AD1319" s="21"/>
      <c r="AE1319" s="21"/>
      <c r="AF1319" s="21"/>
      <c r="AG1319" s="21"/>
      <c r="AH1319" s="21"/>
    </row>
    <row r="1320" spans="2:34" s="6" customFormat="1">
      <c r="B1320" s="21"/>
      <c r="C1320" s="21"/>
      <c r="D1320" s="21"/>
      <c r="E1320" s="21"/>
      <c r="F1320" s="21"/>
      <c r="G1320" s="21"/>
      <c r="H1320" s="21"/>
      <c r="I1320" s="21"/>
      <c r="J1320" s="21"/>
      <c r="K1320" s="21"/>
      <c r="L1320" s="21"/>
      <c r="M1320" s="21"/>
      <c r="N1320" s="21"/>
      <c r="O1320" s="21"/>
      <c r="P1320" s="21"/>
      <c r="Q1320" s="21"/>
      <c r="R1320" s="21"/>
      <c r="S1320" s="21"/>
      <c r="T1320" s="21"/>
      <c r="U1320" s="21"/>
      <c r="V1320" s="21"/>
      <c r="W1320" s="21"/>
      <c r="X1320" s="21"/>
      <c r="Y1320" s="21"/>
      <c r="Z1320" s="21"/>
      <c r="AA1320" s="21"/>
      <c r="AB1320" s="21"/>
      <c r="AC1320" s="21"/>
      <c r="AD1320" s="21"/>
      <c r="AE1320" s="21"/>
      <c r="AF1320" s="21"/>
      <c r="AG1320" s="21"/>
      <c r="AH1320" s="21"/>
    </row>
    <row r="1321" spans="2:34" s="6" customFormat="1">
      <c r="B1321" s="21"/>
      <c r="C1321" s="21"/>
      <c r="D1321" s="21"/>
      <c r="E1321" s="21"/>
      <c r="F1321" s="21"/>
      <c r="G1321" s="21"/>
      <c r="H1321" s="21"/>
      <c r="I1321" s="21"/>
      <c r="J1321" s="21"/>
      <c r="K1321" s="21"/>
      <c r="L1321" s="21"/>
      <c r="M1321" s="21"/>
      <c r="N1321" s="21"/>
      <c r="O1321" s="21"/>
      <c r="P1321" s="21"/>
      <c r="Q1321" s="21"/>
      <c r="R1321" s="21"/>
      <c r="S1321" s="21"/>
      <c r="T1321" s="21"/>
      <c r="U1321" s="21"/>
      <c r="V1321" s="21"/>
      <c r="W1321" s="21"/>
      <c r="X1321" s="21"/>
      <c r="Y1321" s="21"/>
      <c r="Z1321" s="21"/>
      <c r="AA1321" s="21"/>
      <c r="AB1321" s="21"/>
      <c r="AC1321" s="21"/>
      <c r="AD1321" s="21"/>
      <c r="AE1321" s="21"/>
      <c r="AF1321" s="21"/>
      <c r="AG1321" s="21"/>
      <c r="AH1321" s="21"/>
    </row>
    <row r="1322" spans="2:34" s="6" customFormat="1">
      <c r="B1322" s="21"/>
      <c r="C1322" s="21"/>
      <c r="D1322" s="21"/>
      <c r="E1322" s="21"/>
      <c r="F1322" s="21"/>
      <c r="G1322" s="21"/>
      <c r="H1322" s="21"/>
      <c r="I1322" s="21"/>
      <c r="J1322" s="21"/>
      <c r="K1322" s="21"/>
      <c r="L1322" s="21"/>
      <c r="M1322" s="21"/>
      <c r="N1322" s="21"/>
      <c r="O1322" s="21"/>
      <c r="P1322" s="21"/>
      <c r="Q1322" s="21"/>
      <c r="R1322" s="21"/>
      <c r="S1322" s="21"/>
      <c r="T1322" s="21"/>
      <c r="U1322" s="21"/>
      <c r="V1322" s="21"/>
      <c r="W1322" s="21"/>
      <c r="X1322" s="21"/>
      <c r="Y1322" s="21"/>
      <c r="Z1322" s="21"/>
      <c r="AA1322" s="21"/>
      <c r="AB1322" s="21"/>
      <c r="AC1322" s="21"/>
      <c r="AD1322" s="21"/>
      <c r="AE1322" s="21"/>
      <c r="AF1322" s="21"/>
      <c r="AG1322" s="21"/>
      <c r="AH1322" s="21"/>
    </row>
    <row r="1323" spans="2:34" s="6" customFormat="1">
      <c r="B1323" s="21"/>
      <c r="C1323" s="21"/>
      <c r="D1323" s="21"/>
      <c r="E1323" s="21"/>
      <c r="F1323" s="21"/>
      <c r="G1323" s="21"/>
      <c r="H1323" s="21"/>
      <c r="I1323" s="21"/>
      <c r="J1323" s="21"/>
      <c r="K1323" s="21"/>
      <c r="L1323" s="21"/>
      <c r="M1323" s="21"/>
      <c r="N1323" s="21"/>
      <c r="O1323" s="21"/>
      <c r="P1323" s="21"/>
      <c r="Q1323" s="21"/>
      <c r="R1323" s="21"/>
      <c r="S1323" s="21"/>
      <c r="T1323" s="21"/>
      <c r="U1323" s="21"/>
      <c r="V1323" s="21"/>
      <c r="W1323" s="21"/>
      <c r="X1323" s="21"/>
      <c r="Y1323" s="21"/>
      <c r="Z1323" s="21"/>
      <c r="AA1323" s="21"/>
      <c r="AB1323" s="21"/>
      <c r="AC1323" s="21"/>
      <c r="AD1323" s="21"/>
      <c r="AE1323" s="21"/>
      <c r="AF1323" s="21"/>
      <c r="AG1323" s="21"/>
      <c r="AH1323" s="21"/>
    </row>
    <row r="1324" spans="2:34" s="6" customFormat="1">
      <c r="B1324" s="21"/>
      <c r="C1324" s="21"/>
      <c r="D1324" s="21"/>
      <c r="E1324" s="21"/>
      <c r="F1324" s="21"/>
      <c r="G1324" s="21"/>
      <c r="H1324" s="21"/>
      <c r="I1324" s="21"/>
      <c r="J1324" s="21"/>
      <c r="K1324" s="21"/>
      <c r="L1324" s="21"/>
      <c r="M1324" s="21"/>
      <c r="N1324" s="21"/>
      <c r="O1324" s="21"/>
      <c r="P1324" s="21"/>
      <c r="Q1324" s="21"/>
      <c r="R1324" s="21"/>
      <c r="S1324" s="21"/>
      <c r="T1324" s="21"/>
      <c r="U1324" s="21"/>
      <c r="V1324" s="21"/>
      <c r="W1324" s="21"/>
      <c r="X1324" s="21"/>
      <c r="Y1324" s="21"/>
      <c r="Z1324" s="21"/>
      <c r="AA1324" s="21"/>
      <c r="AB1324" s="21"/>
      <c r="AC1324" s="21"/>
      <c r="AD1324" s="21"/>
      <c r="AE1324" s="21"/>
      <c r="AF1324" s="21"/>
      <c r="AG1324" s="21"/>
      <c r="AH1324" s="21"/>
    </row>
    <row r="1325" spans="2:34" s="6" customFormat="1">
      <c r="B1325" s="21"/>
      <c r="C1325" s="21"/>
      <c r="D1325" s="21"/>
      <c r="E1325" s="21"/>
      <c r="F1325" s="21"/>
      <c r="G1325" s="21"/>
      <c r="H1325" s="21"/>
      <c r="I1325" s="21"/>
      <c r="J1325" s="21"/>
      <c r="K1325" s="21"/>
      <c r="L1325" s="21"/>
      <c r="M1325" s="21"/>
      <c r="N1325" s="21"/>
      <c r="O1325" s="21"/>
      <c r="P1325" s="21"/>
      <c r="Q1325" s="21"/>
      <c r="R1325" s="21"/>
      <c r="S1325" s="21"/>
      <c r="T1325" s="21"/>
      <c r="U1325" s="21"/>
      <c r="V1325" s="21"/>
      <c r="W1325" s="21"/>
      <c r="X1325" s="21"/>
      <c r="Y1325" s="21"/>
      <c r="Z1325" s="21"/>
      <c r="AA1325" s="21"/>
      <c r="AB1325" s="21"/>
      <c r="AC1325" s="21"/>
      <c r="AD1325" s="21"/>
      <c r="AE1325" s="21"/>
      <c r="AF1325" s="21"/>
      <c r="AG1325" s="21"/>
      <c r="AH1325" s="21"/>
    </row>
    <row r="1326" spans="2:34" s="6" customFormat="1">
      <c r="B1326" s="21"/>
      <c r="C1326" s="21"/>
      <c r="D1326" s="21"/>
      <c r="E1326" s="21"/>
      <c r="F1326" s="21"/>
      <c r="G1326" s="21"/>
      <c r="H1326" s="21"/>
      <c r="I1326" s="21"/>
      <c r="J1326" s="21"/>
      <c r="K1326" s="21"/>
      <c r="L1326" s="21"/>
      <c r="M1326" s="21"/>
      <c r="N1326" s="21"/>
      <c r="O1326" s="21"/>
      <c r="P1326" s="21"/>
      <c r="Q1326" s="21"/>
      <c r="R1326" s="21"/>
      <c r="S1326" s="21"/>
      <c r="T1326" s="21"/>
      <c r="U1326" s="21"/>
      <c r="V1326" s="21"/>
      <c r="W1326" s="21"/>
      <c r="X1326" s="21"/>
      <c r="Y1326" s="21"/>
      <c r="Z1326" s="21"/>
      <c r="AA1326" s="21"/>
      <c r="AB1326" s="21"/>
      <c r="AC1326" s="21"/>
      <c r="AD1326" s="21"/>
      <c r="AE1326" s="21"/>
      <c r="AF1326" s="21"/>
      <c r="AG1326" s="21"/>
      <c r="AH1326" s="21"/>
    </row>
    <row r="1327" spans="2:34" s="6" customFormat="1">
      <c r="B1327" s="21"/>
      <c r="C1327" s="21"/>
      <c r="D1327" s="21"/>
      <c r="E1327" s="21"/>
      <c r="F1327" s="21"/>
      <c r="G1327" s="21"/>
      <c r="H1327" s="21"/>
      <c r="I1327" s="21"/>
      <c r="J1327" s="21"/>
      <c r="K1327" s="21"/>
      <c r="L1327" s="21"/>
      <c r="M1327" s="21"/>
      <c r="N1327" s="21"/>
      <c r="O1327" s="21"/>
      <c r="P1327" s="21"/>
      <c r="Q1327" s="21"/>
      <c r="R1327" s="21"/>
      <c r="S1327" s="21"/>
      <c r="T1327" s="21"/>
      <c r="U1327" s="21"/>
      <c r="V1327" s="21"/>
      <c r="W1327" s="21"/>
      <c r="X1327" s="21"/>
      <c r="Y1327" s="21"/>
      <c r="Z1327" s="21"/>
      <c r="AA1327" s="21"/>
      <c r="AB1327" s="21"/>
      <c r="AC1327" s="21"/>
      <c r="AD1327" s="21"/>
      <c r="AE1327" s="21"/>
      <c r="AF1327" s="21"/>
      <c r="AG1327" s="21"/>
      <c r="AH1327" s="21"/>
    </row>
    <row r="1328" spans="2:34" s="6" customFormat="1">
      <c r="B1328" s="21"/>
      <c r="C1328" s="21"/>
      <c r="D1328" s="21"/>
      <c r="E1328" s="21"/>
      <c r="F1328" s="21"/>
      <c r="G1328" s="21"/>
      <c r="H1328" s="21"/>
      <c r="I1328" s="21"/>
      <c r="J1328" s="21"/>
      <c r="K1328" s="21"/>
      <c r="L1328" s="21"/>
      <c r="M1328" s="21"/>
      <c r="N1328" s="21"/>
      <c r="O1328" s="21"/>
      <c r="P1328" s="21"/>
      <c r="Q1328" s="21"/>
      <c r="R1328" s="21"/>
      <c r="S1328" s="21"/>
      <c r="T1328" s="21"/>
      <c r="U1328" s="21"/>
      <c r="V1328" s="21"/>
      <c r="W1328" s="21"/>
      <c r="X1328" s="21"/>
      <c r="Y1328" s="21"/>
      <c r="Z1328" s="21"/>
      <c r="AA1328" s="21"/>
      <c r="AB1328" s="21"/>
      <c r="AC1328" s="21"/>
      <c r="AD1328" s="21"/>
      <c r="AE1328" s="21"/>
      <c r="AF1328" s="21"/>
      <c r="AG1328" s="21"/>
      <c r="AH1328" s="21"/>
    </row>
    <row r="1329" spans="2:34" s="6" customFormat="1">
      <c r="B1329" s="21"/>
      <c r="C1329" s="21"/>
      <c r="D1329" s="21"/>
      <c r="E1329" s="21"/>
      <c r="F1329" s="21"/>
      <c r="G1329" s="21"/>
      <c r="H1329" s="21"/>
      <c r="I1329" s="21"/>
      <c r="J1329" s="21"/>
      <c r="K1329" s="21"/>
      <c r="L1329" s="21"/>
      <c r="M1329" s="21"/>
      <c r="N1329" s="21"/>
      <c r="O1329" s="21"/>
      <c r="P1329" s="21"/>
      <c r="Q1329" s="21"/>
      <c r="R1329" s="21"/>
      <c r="S1329" s="21"/>
      <c r="T1329" s="21"/>
      <c r="U1329" s="21"/>
      <c r="V1329" s="21"/>
      <c r="W1329" s="21"/>
      <c r="X1329" s="21"/>
      <c r="Y1329" s="21"/>
      <c r="Z1329" s="21"/>
      <c r="AA1329" s="21"/>
      <c r="AB1329" s="21"/>
      <c r="AC1329" s="21"/>
      <c r="AD1329" s="21"/>
      <c r="AE1329" s="21"/>
      <c r="AF1329" s="21"/>
      <c r="AG1329" s="21"/>
      <c r="AH1329" s="21"/>
    </row>
    <row r="1330" spans="2:34" s="6" customFormat="1">
      <c r="B1330" s="21"/>
      <c r="C1330" s="21"/>
      <c r="D1330" s="21"/>
      <c r="E1330" s="21"/>
      <c r="F1330" s="21"/>
      <c r="G1330" s="21"/>
      <c r="H1330" s="21"/>
      <c r="I1330" s="21"/>
      <c r="J1330" s="21"/>
      <c r="K1330" s="21"/>
      <c r="L1330" s="21"/>
      <c r="M1330" s="21"/>
      <c r="N1330" s="21"/>
      <c r="O1330" s="21"/>
      <c r="P1330" s="21"/>
      <c r="Q1330" s="21"/>
      <c r="R1330" s="21"/>
      <c r="S1330" s="21"/>
      <c r="T1330" s="21"/>
      <c r="U1330" s="21"/>
      <c r="V1330" s="21"/>
      <c r="W1330" s="21"/>
      <c r="X1330" s="21"/>
      <c r="Y1330" s="21"/>
      <c r="Z1330" s="21"/>
      <c r="AA1330" s="21"/>
      <c r="AB1330" s="21"/>
      <c r="AC1330" s="21"/>
      <c r="AD1330" s="21"/>
      <c r="AE1330" s="21"/>
      <c r="AF1330" s="21"/>
      <c r="AG1330" s="21"/>
      <c r="AH1330" s="21"/>
    </row>
    <row r="1331" spans="2:34" s="6" customFormat="1">
      <c r="B1331" s="21"/>
      <c r="C1331" s="21"/>
      <c r="D1331" s="21"/>
      <c r="E1331" s="21"/>
      <c r="F1331" s="21"/>
      <c r="G1331" s="21"/>
      <c r="H1331" s="21"/>
      <c r="I1331" s="21"/>
      <c r="J1331" s="21"/>
      <c r="K1331" s="21"/>
      <c r="L1331" s="21"/>
      <c r="M1331" s="21"/>
      <c r="N1331" s="21"/>
      <c r="O1331" s="21"/>
      <c r="P1331" s="21"/>
      <c r="Q1331" s="21"/>
      <c r="R1331" s="21"/>
      <c r="S1331" s="21"/>
      <c r="T1331" s="21"/>
      <c r="U1331" s="21"/>
      <c r="V1331" s="21"/>
      <c r="W1331" s="21"/>
      <c r="X1331" s="21"/>
      <c r="Y1331" s="21"/>
      <c r="Z1331" s="21"/>
      <c r="AA1331" s="21"/>
      <c r="AB1331" s="21"/>
      <c r="AC1331" s="21"/>
      <c r="AD1331" s="21"/>
      <c r="AE1331" s="21"/>
      <c r="AF1331" s="21"/>
      <c r="AG1331" s="21"/>
      <c r="AH1331" s="21"/>
    </row>
    <row r="1332" spans="2:34" s="6" customFormat="1">
      <c r="B1332" s="21"/>
      <c r="C1332" s="21"/>
      <c r="D1332" s="21"/>
      <c r="E1332" s="21"/>
      <c r="F1332" s="21"/>
      <c r="G1332" s="21"/>
      <c r="H1332" s="21"/>
      <c r="I1332" s="21"/>
      <c r="J1332" s="21"/>
      <c r="K1332" s="21"/>
      <c r="L1332" s="21"/>
      <c r="M1332" s="21"/>
      <c r="N1332" s="21"/>
      <c r="O1332" s="21"/>
      <c r="P1332" s="21"/>
      <c r="Q1332" s="21"/>
      <c r="R1332" s="21"/>
      <c r="S1332" s="21"/>
      <c r="T1332" s="21"/>
      <c r="U1332" s="21"/>
      <c r="V1332" s="21"/>
      <c r="W1332" s="21"/>
      <c r="X1332" s="21"/>
      <c r="Y1332" s="21"/>
      <c r="Z1332" s="21"/>
      <c r="AA1332" s="21"/>
      <c r="AB1332" s="21"/>
      <c r="AC1332" s="21"/>
      <c r="AD1332" s="21"/>
      <c r="AE1332" s="21"/>
      <c r="AF1332" s="21"/>
      <c r="AG1332" s="21"/>
      <c r="AH1332" s="21"/>
    </row>
    <row r="1333" spans="2:34" s="6" customFormat="1">
      <c r="B1333" s="21"/>
      <c r="C1333" s="21"/>
      <c r="D1333" s="21"/>
      <c r="E1333" s="21"/>
      <c r="F1333" s="21"/>
      <c r="G1333" s="21"/>
      <c r="H1333" s="21"/>
      <c r="I1333" s="21"/>
      <c r="J1333" s="21"/>
      <c r="K1333" s="21"/>
      <c r="L1333" s="21"/>
      <c r="M1333" s="21"/>
      <c r="N1333" s="21"/>
      <c r="O1333" s="21"/>
      <c r="P1333" s="21"/>
      <c r="Q1333" s="21"/>
      <c r="R1333" s="21"/>
      <c r="S1333" s="21"/>
      <c r="T1333" s="21"/>
      <c r="U1333" s="21"/>
      <c r="V1333" s="21"/>
      <c r="W1333" s="21"/>
      <c r="X1333" s="21"/>
      <c r="Y1333" s="21"/>
      <c r="Z1333" s="21"/>
      <c r="AA1333" s="21"/>
      <c r="AB1333" s="21"/>
      <c r="AC1333" s="21"/>
      <c r="AD1333" s="21"/>
      <c r="AE1333" s="21"/>
      <c r="AF1333" s="21"/>
      <c r="AG1333" s="21"/>
      <c r="AH1333" s="21"/>
    </row>
    <row r="1334" spans="2:34" s="6" customFormat="1">
      <c r="B1334" s="21"/>
      <c r="C1334" s="21"/>
      <c r="D1334" s="21"/>
      <c r="E1334" s="21"/>
      <c r="F1334" s="21"/>
      <c r="G1334" s="21"/>
      <c r="H1334" s="21"/>
      <c r="I1334" s="21"/>
      <c r="J1334" s="21"/>
      <c r="K1334" s="21"/>
      <c r="L1334" s="21"/>
      <c r="M1334" s="21"/>
      <c r="N1334" s="21"/>
      <c r="O1334" s="21"/>
      <c r="P1334" s="21"/>
      <c r="Q1334" s="21"/>
      <c r="R1334" s="21"/>
      <c r="S1334" s="21"/>
      <c r="T1334" s="21"/>
      <c r="U1334" s="21"/>
      <c r="V1334" s="21"/>
      <c r="W1334" s="21"/>
      <c r="X1334" s="21"/>
      <c r="Y1334" s="21"/>
      <c r="Z1334" s="21"/>
      <c r="AA1334" s="21"/>
      <c r="AB1334" s="21"/>
      <c r="AC1334" s="21"/>
      <c r="AD1334" s="21"/>
      <c r="AE1334" s="21"/>
      <c r="AF1334" s="21"/>
      <c r="AG1334" s="21"/>
      <c r="AH1334" s="21"/>
    </row>
    <row r="1335" spans="2:34" s="6" customFormat="1">
      <c r="B1335" s="21"/>
      <c r="C1335" s="21"/>
      <c r="D1335" s="21"/>
      <c r="E1335" s="21"/>
      <c r="F1335" s="21"/>
      <c r="G1335" s="21"/>
      <c r="H1335" s="21"/>
      <c r="I1335" s="21"/>
      <c r="J1335" s="21"/>
      <c r="K1335" s="21"/>
      <c r="L1335" s="21"/>
      <c r="M1335" s="21"/>
      <c r="N1335" s="21"/>
      <c r="O1335" s="21"/>
      <c r="P1335" s="21"/>
      <c r="Q1335" s="21"/>
      <c r="R1335" s="21"/>
      <c r="S1335" s="21"/>
      <c r="T1335" s="21"/>
      <c r="U1335" s="21"/>
      <c r="V1335" s="21"/>
      <c r="W1335" s="21"/>
      <c r="X1335" s="21"/>
      <c r="Y1335" s="21"/>
      <c r="Z1335" s="21"/>
      <c r="AA1335" s="21"/>
      <c r="AB1335" s="21"/>
      <c r="AC1335" s="21"/>
      <c r="AD1335" s="21"/>
      <c r="AE1335" s="21"/>
      <c r="AF1335" s="21"/>
      <c r="AG1335" s="21"/>
      <c r="AH1335" s="21"/>
    </row>
    <row r="1336" spans="2:34" s="6" customFormat="1">
      <c r="B1336" s="21"/>
      <c r="C1336" s="21"/>
      <c r="D1336" s="21"/>
      <c r="E1336" s="21"/>
      <c r="F1336" s="21"/>
      <c r="G1336" s="21"/>
      <c r="H1336" s="21"/>
      <c r="I1336" s="21"/>
      <c r="J1336" s="21"/>
      <c r="K1336" s="21"/>
      <c r="L1336" s="21"/>
      <c r="M1336" s="21"/>
      <c r="N1336" s="21"/>
      <c r="O1336" s="21"/>
      <c r="P1336" s="21"/>
      <c r="Q1336" s="21"/>
      <c r="R1336" s="21"/>
      <c r="S1336" s="21"/>
      <c r="T1336" s="21"/>
      <c r="U1336" s="21"/>
      <c r="V1336" s="21"/>
      <c r="W1336" s="21"/>
      <c r="X1336" s="21"/>
      <c r="Y1336" s="21"/>
      <c r="Z1336" s="21"/>
      <c r="AA1336" s="21"/>
      <c r="AB1336" s="21"/>
      <c r="AC1336" s="21"/>
      <c r="AD1336" s="21"/>
      <c r="AE1336" s="21"/>
      <c r="AF1336" s="21"/>
      <c r="AG1336" s="21"/>
      <c r="AH1336" s="21"/>
    </row>
    <row r="1337" spans="2:34" s="6" customFormat="1">
      <c r="B1337" s="21"/>
      <c r="C1337" s="21"/>
      <c r="D1337" s="21"/>
      <c r="E1337" s="21"/>
      <c r="F1337" s="21"/>
      <c r="G1337" s="21"/>
      <c r="H1337" s="21"/>
      <c r="I1337" s="21"/>
      <c r="J1337" s="21"/>
      <c r="K1337" s="21"/>
      <c r="L1337" s="21"/>
      <c r="M1337" s="21"/>
      <c r="N1337" s="21"/>
      <c r="O1337" s="21"/>
      <c r="P1337" s="21"/>
      <c r="Q1337" s="21"/>
      <c r="R1337" s="21"/>
      <c r="S1337" s="21"/>
      <c r="T1337" s="21"/>
      <c r="U1337" s="21"/>
      <c r="V1337" s="21"/>
      <c r="W1337" s="21"/>
      <c r="X1337" s="21"/>
      <c r="Y1337" s="21"/>
      <c r="Z1337" s="21"/>
      <c r="AA1337" s="21"/>
      <c r="AB1337" s="21"/>
      <c r="AC1337" s="21"/>
      <c r="AD1337" s="21"/>
      <c r="AE1337" s="21"/>
      <c r="AF1337" s="21"/>
      <c r="AG1337" s="21"/>
      <c r="AH1337" s="21"/>
    </row>
    <row r="1338" spans="2:34" s="6" customFormat="1">
      <c r="B1338" s="21"/>
      <c r="C1338" s="21"/>
      <c r="D1338" s="21"/>
      <c r="E1338" s="21"/>
      <c r="F1338" s="21"/>
      <c r="G1338" s="21"/>
      <c r="H1338" s="21"/>
      <c r="I1338" s="21"/>
      <c r="J1338" s="21"/>
      <c r="K1338" s="21"/>
      <c r="L1338" s="21"/>
      <c r="M1338" s="21"/>
      <c r="N1338" s="21"/>
      <c r="O1338" s="21"/>
      <c r="P1338" s="21"/>
      <c r="Q1338" s="21"/>
      <c r="R1338" s="21"/>
      <c r="S1338" s="21"/>
      <c r="T1338" s="21"/>
      <c r="U1338" s="21"/>
      <c r="V1338" s="21"/>
      <c r="W1338" s="21"/>
      <c r="X1338" s="21"/>
      <c r="Y1338" s="21"/>
      <c r="Z1338" s="21"/>
      <c r="AA1338" s="21"/>
      <c r="AB1338" s="21"/>
      <c r="AC1338" s="21"/>
      <c r="AD1338" s="21"/>
      <c r="AE1338" s="21"/>
      <c r="AF1338" s="21"/>
      <c r="AG1338" s="21"/>
      <c r="AH1338" s="21"/>
    </row>
    <row r="1339" spans="2:34" s="6" customFormat="1">
      <c r="B1339" s="21"/>
      <c r="C1339" s="21"/>
      <c r="D1339" s="21"/>
      <c r="E1339" s="21"/>
      <c r="F1339" s="21"/>
      <c r="G1339" s="21"/>
      <c r="H1339" s="21"/>
      <c r="I1339" s="21"/>
      <c r="J1339" s="21"/>
      <c r="K1339" s="21"/>
      <c r="L1339" s="21"/>
      <c r="M1339" s="21"/>
      <c r="N1339" s="21"/>
      <c r="O1339" s="21"/>
      <c r="P1339" s="21"/>
      <c r="Q1339" s="21"/>
      <c r="R1339" s="21"/>
      <c r="S1339" s="21"/>
      <c r="T1339" s="21"/>
      <c r="U1339" s="21"/>
      <c r="V1339" s="21"/>
      <c r="W1339" s="21"/>
      <c r="X1339" s="21"/>
      <c r="Y1339" s="21"/>
      <c r="Z1339" s="21"/>
      <c r="AA1339" s="21"/>
      <c r="AB1339" s="21"/>
      <c r="AC1339" s="21"/>
      <c r="AD1339" s="21"/>
      <c r="AE1339" s="21"/>
      <c r="AF1339" s="21"/>
      <c r="AG1339" s="21"/>
      <c r="AH1339" s="21"/>
    </row>
    <row r="1340" spans="2:34" s="6" customFormat="1">
      <c r="B1340" s="21"/>
      <c r="C1340" s="21"/>
      <c r="D1340" s="21"/>
      <c r="E1340" s="21"/>
      <c r="F1340" s="21"/>
      <c r="G1340" s="21"/>
      <c r="H1340" s="21"/>
      <c r="I1340" s="21"/>
      <c r="J1340" s="21"/>
      <c r="K1340" s="21"/>
      <c r="L1340" s="21"/>
      <c r="M1340" s="21"/>
      <c r="N1340" s="21"/>
      <c r="O1340" s="21"/>
      <c r="P1340" s="21"/>
      <c r="Q1340" s="21"/>
      <c r="R1340" s="21"/>
      <c r="S1340" s="21"/>
      <c r="T1340" s="21"/>
      <c r="U1340" s="21"/>
      <c r="V1340" s="21"/>
      <c r="W1340" s="21"/>
      <c r="X1340" s="21"/>
      <c r="Y1340" s="21"/>
      <c r="Z1340" s="21"/>
      <c r="AA1340" s="21"/>
      <c r="AB1340" s="21"/>
      <c r="AC1340" s="21"/>
      <c r="AD1340" s="21"/>
      <c r="AE1340" s="21"/>
      <c r="AF1340" s="21"/>
      <c r="AG1340" s="21"/>
      <c r="AH1340" s="21"/>
    </row>
    <row r="1341" spans="2:34" s="6" customFormat="1">
      <c r="B1341" s="21"/>
      <c r="C1341" s="21"/>
      <c r="D1341" s="21"/>
      <c r="E1341" s="21"/>
      <c r="F1341" s="21"/>
      <c r="G1341" s="21"/>
      <c r="H1341" s="21"/>
      <c r="I1341" s="21"/>
      <c r="J1341" s="21"/>
      <c r="K1341" s="21"/>
      <c r="L1341" s="21"/>
      <c r="M1341" s="21"/>
      <c r="N1341" s="21"/>
      <c r="O1341" s="21"/>
      <c r="P1341" s="21"/>
      <c r="Q1341" s="21"/>
      <c r="R1341" s="21"/>
      <c r="S1341" s="21"/>
      <c r="T1341" s="21"/>
      <c r="U1341" s="21"/>
      <c r="V1341" s="21"/>
      <c r="W1341" s="21"/>
      <c r="X1341" s="21"/>
      <c r="Y1341" s="21"/>
      <c r="Z1341" s="21"/>
      <c r="AA1341" s="21"/>
      <c r="AB1341" s="21"/>
      <c r="AC1341" s="21"/>
      <c r="AD1341" s="21"/>
      <c r="AE1341" s="21"/>
      <c r="AF1341" s="21"/>
      <c r="AG1341" s="21"/>
      <c r="AH1341" s="21"/>
    </row>
    <row r="1342" spans="2:34" s="6" customFormat="1">
      <c r="B1342" s="21"/>
      <c r="C1342" s="21"/>
      <c r="D1342" s="21"/>
      <c r="E1342" s="21"/>
      <c r="F1342" s="21"/>
      <c r="G1342" s="21"/>
      <c r="H1342" s="21"/>
      <c r="I1342" s="21"/>
      <c r="J1342" s="21"/>
      <c r="K1342" s="21"/>
      <c r="L1342" s="21"/>
      <c r="M1342" s="21"/>
      <c r="N1342" s="21"/>
      <c r="O1342" s="21"/>
      <c r="P1342" s="21"/>
      <c r="Q1342" s="21"/>
      <c r="R1342" s="21"/>
      <c r="S1342" s="21"/>
      <c r="T1342" s="21"/>
      <c r="U1342" s="21"/>
      <c r="V1342" s="21"/>
      <c r="W1342" s="21"/>
      <c r="X1342" s="21"/>
      <c r="Y1342" s="21"/>
      <c r="Z1342" s="21"/>
      <c r="AA1342" s="21"/>
      <c r="AB1342" s="21"/>
      <c r="AC1342" s="21"/>
      <c r="AD1342" s="21"/>
      <c r="AE1342" s="21"/>
      <c r="AF1342" s="21"/>
      <c r="AG1342" s="21"/>
      <c r="AH1342" s="21"/>
    </row>
    <row r="1343" spans="2:34" s="6" customFormat="1">
      <c r="B1343" s="21"/>
      <c r="C1343" s="21"/>
      <c r="D1343" s="21"/>
      <c r="E1343" s="21"/>
      <c r="F1343" s="21"/>
      <c r="G1343" s="21"/>
      <c r="H1343" s="21"/>
      <c r="I1343" s="21"/>
      <c r="J1343" s="21"/>
      <c r="K1343" s="21"/>
      <c r="L1343" s="21"/>
      <c r="M1343" s="21"/>
      <c r="N1343" s="21"/>
      <c r="O1343" s="21"/>
      <c r="P1343" s="21"/>
      <c r="Q1343" s="21"/>
      <c r="R1343" s="21"/>
      <c r="S1343" s="21"/>
      <c r="T1343" s="21"/>
      <c r="U1343" s="21"/>
      <c r="V1343" s="21"/>
      <c r="W1343" s="21"/>
      <c r="X1343" s="21"/>
      <c r="Y1343" s="21"/>
      <c r="Z1343" s="21"/>
      <c r="AA1343" s="21"/>
      <c r="AB1343" s="21"/>
      <c r="AC1343" s="21"/>
      <c r="AD1343" s="21"/>
      <c r="AE1343" s="21"/>
      <c r="AF1343" s="21"/>
      <c r="AG1343" s="21"/>
      <c r="AH1343" s="21"/>
    </row>
    <row r="1344" spans="2:34" s="6" customFormat="1">
      <c r="B1344" s="21"/>
      <c r="C1344" s="21"/>
      <c r="D1344" s="21"/>
      <c r="E1344" s="21"/>
      <c r="F1344" s="21"/>
      <c r="G1344" s="21"/>
      <c r="H1344" s="21"/>
      <c r="I1344" s="21"/>
      <c r="J1344" s="21"/>
      <c r="K1344" s="21"/>
      <c r="L1344" s="21"/>
      <c r="M1344" s="21"/>
      <c r="N1344" s="21"/>
      <c r="O1344" s="21"/>
      <c r="P1344" s="21"/>
      <c r="Q1344" s="21"/>
      <c r="R1344" s="21"/>
      <c r="S1344" s="21"/>
      <c r="T1344" s="21"/>
      <c r="U1344" s="21"/>
      <c r="V1344" s="21"/>
      <c r="W1344" s="21"/>
      <c r="X1344" s="21"/>
      <c r="Y1344" s="21"/>
      <c r="Z1344" s="21"/>
      <c r="AA1344" s="21"/>
      <c r="AB1344" s="21"/>
      <c r="AC1344" s="21"/>
      <c r="AD1344" s="21"/>
      <c r="AE1344" s="21"/>
      <c r="AF1344" s="21"/>
      <c r="AG1344" s="21"/>
      <c r="AH1344" s="21"/>
    </row>
    <row r="1345" spans="2:34" s="6" customFormat="1">
      <c r="B1345" s="21"/>
      <c r="C1345" s="21"/>
      <c r="D1345" s="21"/>
      <c r="E1345" s="21"/>
      <c r="F1345" s="21"/>
      <c r="G1345" s="21"/>
      <c r="H1345" s="21"/>
      <c r="I1345" s="21"/>
      <c r="J1345" s="21"/>
      <c r="K1345" s="21"/>
      <c r="L1345" s="21"/>
      <c r="M1345" s="21"/>
      <c r="N1345" s="21"/>
      <c r="O1345" s="21"/>
      <c r="P1345" s="21"/>
      <c r="Q1345" s="21"/>
      <c r="R1345" s="21"/>
      <c r="S1345" s="21"/>
      <c r="T1345" s="21"/>
      <c r="U1345" s="21"/>
      <c r="V1345" s="21"/>
      <c r="W1345" s="21"/>
      <c r="X1345" s="21"/>
      <c r="Y1345" s="21"/>
      <c r="Z1345" s="21"/>
      <c r="AA1345" s="21"/>
      <c r="AB1345" s="21"/>
      <c r="AC1345" s="21"/>
      <c r="AD1345" s="21"/>
      <c r="AE1345" s="21"/>
      <c r="AF1345" s="21"/>
      <c r="AG1345" s="21"/>
      <c r="AH1345" s="21"/>
    </row>
    <row r="1346" spans="2:34" s="6" customFormat="1">
      <c r="B1346" s="21"/>
      <c r="C1346" s="21"/>
      <c r="D1346" s="21"/>
      <c r="E1346" s="21"/>
      <c r="F1346" s="21"/>
      <c r="G1346" s="21"/>
      <c r="H1346" s="21"/>
      <c r="I1346" s="21"/>
      <c r="J1346" s="21"/>
      <c r="K1346" s="21"/>
      <c r="L1346" s="21"/>
      <c r="M1346" s="21"/>
      <c r="N1346" s="21"/>
      <c r="O1346" s="21"/>
      <c r="P1346" s="21"/>
      <c r="Q1346" s="21"/>
      <c r="R1346" s="21"/>
      <c r="S1346" s="21"/>
      <c r="T1346" s="21"/>
      <c r="U1346" s="21"/>
      <c r="V1346" s="21"/>
      <c r="W1346" s="21"/>
      <c r="X1346" s="21"/>
      <c r="Y1346" s="21"/>
      <c r="Z1346" s="21"/>
      <c r="AA1346" s="21"/>
      <c r="AB1346" s="21"/>
      <c r="AC1346" s="21"/>
      <c r="AD1346" s="21"/>
      <c r="AE1346" s="21"/>
      <c r="AF1346" s="21"/>
      <c r="AG1346" s="21"/>
      <c r="AH1346" s="21"/>
    </row>
    <row r="1347" spans="2:34" s="6" customFormat="1">
      <c r="B1347" s="21"/>
      <c r="C1347" s="21"/>
      <c r="D1347" s="21"/>
      <c r="E1347" s="21"/>
      <c r="F1347" s="21"/>
      <c r="G1347" s="21"/>
      <c r="H1347" s="21"/>
      <c r="I1347" s="21"/>
      <c r="J1347" s="21"/>
      <c r="K1347" s="21"/>
      <c r="L1347" s="21"/>
      <c r="M1347" s="21"/>
      <c r="N1347" s="21"/>
      <c r="O1347" s="21"/>
      <c r="P1347" s="21"/>
      <c r="Q1347" s="21"/>
      <c r="R1347" s="21"/>
      <c r="S1347" s="21"/>
      <c r="T1347" s="21"/>
      <c r="U1347" s="21"/>
      <c r="V1347" s="21"/>
      <c r="W1347" s="21"/>
      <c r="X1347" s="21"/>
      <c r="Y1347" s="21"/>
      <c r="Z1347" s="21"/>
      <c r="AA1347" s="21"/>
      <c r="AB1347" s="21"/>
      <c r="AC1347" s="21"/>
      <c r="AD1347" s="21"/>
      <c r="AE1347" s="21"/>
      <c r="AF1347" s="21"/>
      <c r="AG1347" s="21"/>
      <c r="AH1347" s="21"/>
    </row>
    <row r="1348" spans="2:34" s="6" customFormat="1">
      <c r="B1348" s="21"/>
      <c r="C1348" s="21"/>
      <c r="D1348" s="21"/>
      <c r="E1348" s="21"/>
      <c r="F1348" s="21"/>
      <c r="G1348" s="21"/>
      <c r="H1348" s="21"/>
      <c r="I1348" s="21"/>
      <c r="J1348" s="21"/>
      <c r="K1348" s="21"/>
      <c r="L1348" s="21"/>
      <c r="M1348" s="21"/>
      <c r="N1348" s="21"/>
      <c r="O1348" s="21"/>
      <c r="P1348" s="21"/>
      <c r="Q1348" s="21"/>
      <c r="R1348" s="21"/>
      <c r="S1348" s="21"/>
      <c r="T1348" s="21"/>
      <c r="U1348" s="21"/>
      <c r="V1348" s="21"/>
      <c r="W1348" s="21"/>
      <c r="X1348" s="21"/>
      <c r="Y1348" s="21"/>
      <c r="Z1348" s="21"/>
      <c r="AA1348" s="21"/>
      <c r="AB1348" s="21"/>
      <c r="AC1348" s="21"/>
      <c r="AD1348" s="21"/>
      <c r="AE1348" s="21"/>
      <c r="AF1348" s="21"/>
      <c r="AG1348" s="21"/>
      <c r="AH1348" s="21"/>
    </row>
    <row r="1349" spans="2:34" s="6" customFormat="1">
      <c r="B1349" s="21"/>
      <c r="C1349" s="21"/>
      <c r="D1349" s="21"/>
      <c r="E1349" s="21"/>
      <c r="F1349" s="21"/>
      <c r="G1349" s="21"/>
      <c r="H1349" s="21"/>
      <c r="I1349" s="21"/>
      <c r="J1349" s="21"/>
      <c r="K1349" s="21"/>
      <c r="L1349" s="21"/>
      <c r="M1349" s="21"/>
      <c r="N1349" s="21"/>
      <c r="O1349" s="21"/>
      <c r="P1349" s="21"/>
      <c r="Q1349" s="21"/>
      <c r="R1349" s="21"/>
      <c r="S1349" s="21"/>
      <c r="T1349" s="21"/>
      <c r="U1349" s="21"/>
      <c r="V1349" s="21"/>
      <c r="W1349" s="21"/>
      <c r="X1349" s="21"/>
      <c r="Y1349" s="21"/>
      <c r="Z1349" s="21"/>
      <c r="AA1349" s="21"/>
      <c r="AB1349" s="21"/>
      <c r="AC1349" s="21"/>
      <c r="AD1349" s="21"/>
      <c r="AE1349" s="21"/>
      <c r="AF1349" s="21"/>
      <c r="AG1349" s="21"/>
      <c r="AH1349" s="21"/>
    </row>
    <row r="1350" spans="2:34" s="6" customFormat="1">
      <c r="B1350" s="21"/>
      <c r="C1350" s="21"/>
      <c r="D1350" s="21"/>
      <c r="E1350" s="21"/>
      <c r="F1350" s="21"/>
      <c r="G1350" s="21"/>
      <c r="H1350" s="21"/>
      <c r="I1350" s="21"/>
      <c r="J1350" s="21"/>
      <c r="K1350" s="21"/>
      <c r="L1350" s="21"/>
      <c r="M1350" s="21"/>
      <c r="N1350" s="21"/>
      <c r="O1350" s="21"/>
      <c r="P1350" s="21"/>
      <c r="Q1350" s="21"/>
      <c r="R1350" s="21"/>
      <c r="S1350" s="21"/>
      <c r="T1350" s="21"/>
      <c r="U1350" s="21"/>
      <c r="V1350" s="21"/>
      <c r="W1350" s="21"/>
      <c r="X1350" s="21"/>
      <c r="Y1350" s="21"/>
      <c r="Z1350" s="21"/>
      <c r="AA1350" s="21"/>
      <c r="AB1350" s="21"/>
      <c r="AC1350" s="21"/>
      <c r="AD1350" s="21"/>
      <c r="AE1350" s="21"/>
      <c r="AF1350" s="21"/>
      <c r="AG1350" s="21"/>
      <c r="AH1350" s="21"/>
    </row>
    <row r="1351" spans="2:34" s="6" customFormat="1">
      <c r="B1351" s="21"/>
      <c r="C1351" s="21"/>
      <c r="D1351" s="21"/>
      <c r="E1351" s="21"/>
      <c r="F1351" s="21"/>
      <c r="G1351" s="21"/>
      <c r="H1351" s="21"/>
      <c r="I1351" s="21"/>
      <c r="J1351" s="21"/>
      <c r="K1351" s="21"/>
      <c r="L1351" s="21"/>
      <c r="M1351" s="21"/>
      <c r="N1351" s="21"/>
      <c r="O1351" s="21"/>
      <c r="P1351" s="21"/>
      <c r="Q1351" s="21"/>
      <c r="R1351" s="21"/>
      <c r="S1351" s="21"/>
      <c r="T1351" s="21"/>
      <c r="U1351" s="21"/>
      <c r="V1351" s="21"/>
      <c r="W1351" s="21"/>
      <c r="X1351" s="21"/>
      <c r="Y1351" s="21"/>
      <c r="Z1351" s="21"/>
      <c r="AA1351" s="21"/>
      <c r="AB1351" s="21"/>
      <c r="AC1351" s="21"/>
      <c r="AD1351" s="21"/>
      <c r="AE1351" s="21"/>
      <c r="AF1351" s="21"/>
      <c r="AG1351" s="21"/>
      <c r="AH1351" s="21"/>
    </row>
    <row r="1352" spans="2:34" s="6" customFormat="1">
      <c r="B1352" s="21"/>
      <c r="C1352" s="21"/>
      <c r="D1352" s="21"/>
      <c r="E1352" s="21"/>
      <c r="F1352" s="21"/>
      <c r="G1352" s="21"/>
      <c r="H1352" s="21"/>
      <c r="I1352" s="21"/>
      <c r="J1352" s="21"/>
      <c r="K1352" s="21"/>
      <c r="L1352" s="21"/>
      <c r="M1352" s="21"/>
      <c r="N1352" s="21"/>
      <c r="O1352" s="21"/>
      <c r="P1352" s="21"/>
      <c r="Q1352" s="21"/>
      <c r="R1352" s="21"/>
      <c r="S1352" s="21"/>
      <c r="T1352" s="21"/>
      <c r="U1352" s="21"/>
      <c r="V1352" s="21"/>
      <c r="W1352" s="21"/>
      <c r="X1352" s="21"/>
      <c r="Y1352" s="21"/>
      <c r="Z1352" s="21"/>
      <c r="AA1352" s="21"/>
      <c r="AB1352" s="21"/>
      <c r="AC1352" s="21"/>
      <c r="AD1352" s="21"/>
      <c r="AE1352" s="21"/>
      <c r="AF1352" s="21"/>
      <c r="AG1352" s="21"/>
      <c r="AH1352" s="21"/>
    </row>
    <row r="1353" spans="2:34" s="6" customFormat="1">
      <c r="B1353" s="21"/>
      <c r="C1353" s="21"/>
      <c r="D1353" s="21"/>
      <c r="E1353" s="21"/>
      <c r="F1353" s="21"/>
      <c r="G1353" s="21"/>
      <c r="H1353" s="21"/>
      <c r="I1353" s="21"/>
      <c r="J1353" s="21"/>
      <c r="K1353" s="21"/>
      <c r="L1353" s="21"/>
      <c r="M1353" s="21"/>
      <c r="N1353" s="21"/>
      <c r="O1353" s="21"/>
      <c r="P1353" s="21"/>
      <c r="Q1353" s="21"/>
      <c r="R1353" s="21"/>
      <c r="S1353" s="21"/>
      <c r="T1353" s="21"/>
      <c r="U1353" s="21"/>
      <c r="V1353" s="21"/>
      <c r="W1353" s="21"/>
      <c r="X1353" s="21"/>
      <c r="Y1353" s="21"/>
      <c r="Z1353" s="21"/>
      <c r="AA1353" s="21"/>
      <c r="AB1353" s="21"/>
      <c r="AC1353" s="21"/>
      <c r="AD1353" s="21"/>
      <c r="AE1353" s="21"/>
      <c r="AF1353" s="21"/>
      <c r="AG1353" s="21"/>
      <c r="AH1353" s="21"/>
    </row>
    <row r="1354" spans="2:34" s="6" customFormat="1">
      <c r="B1354" s="21"/>
      <c r="C1354" s="21"/>
      <c r="D1354" s="21"/>
      <c r="E1354" s="21"/>
      <c r="F1354" s="21"/>
      <c r="G1354" s="21"/>
      <c r="H1354" s="21"/>
      <c r="I1354" s="21"/>
      <c r="J1354" s="21"/>
      <c r="K1354" s="21"/>
      <c r="L1354" s="21"/>
      <c r="M1354" s="21"/>
      <c r="N1354" s="21"/>
      <c r="O1354" s="21"/>
      <c r="P1354" s="21"/>
      <c r="Q1354" s="21"/>
      <c r="R1354" s="21"/>
      <c r="S1354" s="21"/>
      <c r="T1354" s="21"/>
      <c r="U1354" s="21"/>
      <c r="V1354" s="21"/>
      <c r="W1354" s="21"/>
      <c r="X1354" s="21"/>
      <c r="Y1354" s="21"/>
      <c r="Z1354" s="21"/>
      <c r="AA1354" s="21"/>
      <c r="AB1354" s="21"/>
      <c r="AC1354" s="21"/>
      <c r="AD1354" s="21"/>
      <c r="AE1354" s="21"/>
      <c r="AF1354" s="21"/>
      <c r="AG1354" s="21"/>
      <c r="AH1354" s="21"/>
    </row>
    <row r="1355" spans="2:34" s="6" customFormat="1">
      <c r="B1355" s="21"/>
      <c r="C1355" s="21"/>
      <c r="D1355" s="21"/>
      <c r="E1355" s="21"/>
      <c r="F1355" s="21"/>
      <c r="G1355" s="21"/>
      <c r="H1355" s="21"/>
      <c r="I1355" s="21"/>
      <c r="J1355" s="21"/>
      <c r="K1355" s="21"/>
      <c r="L1355" s="21"/>
      <c r="M1355" s="21"/>
      <c r="N1355" s="21"/>
      <c r="O1355" s="21"/>
      <c r="P1355" s="21"/>
      <c r="Q1355" s="21"/>
      <c r="R1355" s="21"/>
      <c r="S1355" s="21"/>
      <c r="T1355" s="21"/>
      <c r="U1355" s="21"/>
      <c r="V1355" s="21"/>
      <c r="W1355" s="21"/>
      <c r="X1355" s="21"/>
      <c r="Y1355" s="21"/>
      <c r="Z1355" s="21"/>
      <c r="AA1355" s="21"/>
      <c r="AB1355" s="21"/>
      <c r="AC1355" s="21"/>
      <c r="AD1355" s="21"/>
      <c r="AE1355" s="21"/>
      <c r="AF1355" s="21"/>
      <c r="AG1355" s="21"/>
      <c r="AH1355" s="21"/>
    </row>
    <row r="1356" spans="2:34" s="6" customFormat="1">
      <c r="B1356" s="21"/>
      <c r="C1356" s="21"/>
      <c r="D1356" s="21"/>
      <c r="E1356" s="21"/>
      <c r="F1356" s="21"/>
      <c r="G1356" s="21"/>
      <c r="H1356" s="21"/>
      <c r="I1356" s="21"/>
      <c r="J1356" s="21"/>
      <c r="K1356" s="21"/>
      <c r="L1356" s="21"/>
      <c r="M1356" s="21"/>
      <c r="N1356" s="21"/>
      <c r="O1356" s="21"/>
      <c r="P1356" s="21"/>
      <c r="Q1356" s="21"/>
      <c r="R1356" s="21"/>
      <c r="S1356" s="21"/>
      <c r="T1356" s="21"/>
      <c r="U1356" s="21"/>
      <c r="V1356" s="21"/>
      <c r="W1356" s="21"/>
      <c r="X1356" s="21"/>
      <c r="Y1356" s="21"/>
      <c r="Z1356" s="21"/>
      <c r="AA1356" s="21"/>
      <c r="AB1356" s="21"/>
      <c r="AC1356" s="21"/>
      <c r="AD1356" s="21"/>
      <c r="AE1356" s="21"/>
      <c r="AF1356" s="21"/>
      <c r="AG1356" s="21"/>
      <c r="AH1356" s="21"/>
    </row>
    <row r="1357" spans="2:34" s="6" customFormat="1">
      <c r="B1357" s="21"/>
      <c r="C1357" s="21"/>
      <c r="D1357" s="21"/>
      <c r="E1357" s="21"/>
      <c r="F1357" s="21"/>
      <c r="G1357" s="21"/>
      <c r="H1357" s="21"/>
      <c r="I1357" s="21"/>
      <c r="J1357" s="21"/>
      <c r="K1357" s="21"/>
      <c r="L1357" s="21"/>
      <c r="M1357" s="21"/>
      <c r="N1357" s="21"/>
      <c r="O1357" s="21"/>
      <c r="P1357" s="21"/>
      <c r="Q1357" s="21"/>
      <c r="R1357" s="21"/>
      <c r="S1357" s="21"/>
      <c r="T1357" s="21"/>
      <c r="U1357" s="21"/>
      <c r="V1357" s="21"/>
      <c r="W1357" s="21"/>
      <c r="X1357" s="21"/>
      <c r="Y1357" s="21"/>
      <c r="Z1357" s="21"/>
      <c r="AA1357" s="21"/>
      <c r="AB1357" s="21"/>
      <c r="AC1357" s="21"/>
      <c r="AD1357" s="21"/>
      <c r="AE1357" s="21"/>
      <c r="AF1357" s="21"/>
      <c r="AG1357" s="21"/>
      <c r="AH1357" s="21"/>
    </row>
    <row r="1358" spans="2:34" s="6" customFormat="1">
      <c r="B1358" s="21"/>
      <c r="C1358" s="21"/>
      <c r="D1358" s="21"/>
      <c r="E1358" s="21"/>
      <c r="F1358" s="21"/>
      <c r="G1358" s="21"/>
      <c r="H1358" s="21"/>
      <c r="I1358" s="21"/>
      <c r="J1358" s="21"/>
      <c r="K1358" s="21"/>
      <c r="L1358" s="21"/>
      <c r="M1358" s="21"/>
      <c r="N1358" s="21"/>
      <c r="O1358" s="21"/>
      <c r="P1358" s="21"/>
      <c r="Q1358" s="21"/>
      <c r="R1358" s="21"/>
      <c r="S1358" s="21"/>
      <c r="T1358" s="21"/>
      <c r="U1358" s="21"/>
      <c r="V1358" s="21"/>
      <c r="W1358" s="21"/>
      <c r="X1358" s="21"/>
      <c r="Y1358" s="21"/>
      <c r="Z1358" s="21"/>
      <c r="AA1358" s="21"/>
      <c r="AB1358" s="21"/>
      <c r="AC1358" s="21"/>
      <c r="AD1358" s="21"/>
      <c r="AE1358" s="21"/>
      <c r="AF1358" s="21"/>
      <c r="AG1358" s="21"/>
      <c r="AH1358" s="21"/>
    </row>
    <row r="1359" spans="2:34" s="6" customFormat="1">
      <c r="B1359" s="21"/>
      <c r="C1359" s="21"/>
      <c r="D1359" s="21"/>
      <c r="E1359" s="21"/>
      <c r="F1359" s="21"/>
      <c r="G1359" s="21"/>
      <c r="H1359" s="21"/>
      <c r="I1359" s="21"/>
      <c r="J1359" s="21"/>
      <c r="K1359" s="21"/>
      <c r="L1359" s="21"/>
      <c r="M1359" s="21"/>
      <c r="N1359" s="21"/>
      <c r="O1359" s="21"/>
      <c r="P1359" s="21"/>
      <c r="Q1359" s="21"/>
      <c r="R1359" s="21"/>
      <c r="S1359" s="21"/>
      <c r="T1359" s="21"/>
      <c r="U1359" s="21"/>
      <c r="V1359" s="21"/>
      <c r="W1359" s="21"/>
      <c r="X1359" s="21"/>
      <c r="Y1359" s="21"/>
      <c r="Z1359" s="21"/>
      <c r="AA1359" s="21"/>
      <c r="AB1359" s="21"/>
      <c r="AC1359" s="21"/>
      <c r="AD1359" s="21"/>
      <c r="AE1359" s="21"/>
      <c r="AF1359" s="21"/>
      <c r="AG1359" s="21"/>
      <c r="AH1359" s="21"/>
    </row>
    <row r="1360" spans="2:34" s="6" customFormat="1">
      <c r="B1360" s="21"/>
      <c r="C1360" s="21"/>
      <c r="D1360" s="21"/>
      <c r="E1360" s="21"/>
      <c r="F1360" s="21"/>
      <c r="G1360" s="21"/>
      <c r="H1360" s="21"/>
      <c r="I1360" s="21"/>
      <c r="J1360" s="21"/>
      <c r="K1360" s="21"/>
      <c r="L1360" s="21"/>
      <c r="M1360" s="21"/>
      <c r="N1360" s="21"/>
      <c r="O1360" s="21"/>
      <c r="P1360" s="21"/>
      <c r="Q1360" s="21"/>
      <c r="R1360" s="21"/>
      <c r="S1360" s="21"/>
      <c r="T1360" s="21"/>
      <c r="U1360" s="21"/>
      <c r="V1360" s="21"/>
      <c r="W1360" s="21"/>
      <c r="X1360" s="21"/>
      <c r="Y1360" s="21"/>
      <c r="Z1360" s="21"/>
      <c r="AA1360" s="21"/>
      <c r="AB1360" s="21"/>
      <c r="AC1360" s="21"/>
      <c r="AD1360" s="21"/>
      <c r="AE1360" s="21"/>
      <c r="AF1360" s="21"/>
      <c r="AG1360" s="21"/>
      <c r="AH1360" s="21"/>
    </row>
    <row r="1361" spans="2:34" s="6" customFormat="1">
      <c r="B1361" s="21"/>
      <c r="C1361" s="21"/>
      <c r="D1361" s="21"/>
      <c r="E1361" s="21"/>
      <c r="F1361" s="21"/>
      <c r="G1361" s="21"/>
      <c r="H1361" s="21"/>
      <c r="I1361" s="21"/>
      <c r="J1361" s="21"/>
      <c r="K1361" s="21"/>
      <c r="L1361" s="21"/>
      <c r="M1361" s="21"/>
      <c r="N1361" s="21"/>
      <c r="O1361" s="21"/>
      <c r="P1361" s="21"/>
      <c r="Q1361" s="21"/>
      <c r="R1361" s="21"/>
      <c r="S1361" s="21"/>
      <c r="T1361" s="21"/>
      <c r="U1361" s="21"/>
      <c r="V1361" s="21"/>
      <c r="W1361" s="21"/>
      <c r="X1361" s="21"/>
      <c r="Y1361" s="21"/>
      <c r="Z1361" s="21"/>
      <c r="AA1361" s="21"/>
      <c r="AB1361" s="21"/>
      <c r="AC1361" s="21"/>
      <c r="AD1361" s="21"/>
      <c r="AE1361" s="21"/>
      <c r="AF1361" s="21"/>
      <c r="AG1361" s="21"/>
      <c r="AH1361" s="21"/>
    </row>
    <row r="1362" spans="2:34" s="6" customFormat="1">
      <c r="B1362" s="21"/>
      <c r="C1362" s="21"/>
      <c r="D1362" s="21"/>
      <c r="E1362" s="21"/>
      <c r="F1362" s="21"/>
      <c r="G1362" s="21"/>
      <c r="H1362" s="21"/>
      <c r="I1362" s="21"/>
      <c r="J1362" s="21"/>
      <c r="K1362" s="21"/>
      <c r="L1362" s="21"/>
      <c r="M1362" s="21"/>
      <c r="N1362" s="21"/>
      <c r="O1362" s="21"/>
      <c r="P1362" s="21"/>
      <c r="Q1362" s="21"/>
      <c r="R1362" s="21"/>
      <c r="S1362" s="21"/>
      <c r="T1362" s="21"/>
      <c r="U1362" s="21"/>
      <c r="V1362" s="21"/>
      <c r="W1362" s="21"/>
      <c r="X1362" s="21"/>
      <c r="Y1362" s="21"/>
      <c r="Z1362" s="21"/>
      <c r="AA1362" s="21"/>
      <c r="AB1362" s="21"/>
      <c r="AC1362" s="21"/>
      <c r="AD1362" s="21"/>
      <c r="AE1362" s="21"/>
      <c r="AF1362" s="21"/>
      <c r="AG1362" s="21"/>
      <c r="AH1362" s="21"/>
    </row>
    <row r="1363" spans="2:34" s="6" customFormat="1">
      <c r="B1363" s="21"/>
      <c r="C1363" s="21"/>
      <c r="D1363" s="21"/>
      <c r="E1363" s="21"/>
      <c r="F1363" s="21"/>
      <c r="G1363" s="21"/>
      <c r="H1363" s="21"/>
      <c r="I1363" s="21"/>
      <c r="J1363" s="21"/>
      <c r="K1363" s="21"/>
      <c r="L1363" s="21"/>
      <c r="M1363" s="21"/>
      <c r="N1363" s="21"/>
      <c r="O1363" s="21"/>
      <c r="P1363" s="21"/>
      <c r="Q1363" s="21"/>
      <c r="R1363" s="21"/>
      <c r="S1363" s="21"/>
      <c r="T1363" s="21"/>
      <c r="U1363" s="21"/>
      <c r="V1363" s="21"/>
      <c r="W1363" s="21"/>
      <c r="X1363" s="21"/>
      <c r="Y1363" s="21"/>
      <c r="Z1363" s="21"/>
      <c r="AA1363" s="21"/>
      <c r="AB1363" s="21"/>
      <c r="AC1363" s="21"/>
      <c r="AD1363" s="21"/>
      <c r="AE1363" s="21"/>
      <c r="AF1363" s="21"/>
      <c r="AG1363" s="21"/>
      <c r="AH1363" s="21"/>
    </row>
    <row r="1364" spans="2:34" s="6" customFormat="1">
      <c r="B1364" s="21"/>
      <c r="C1364" s="21"/>
      <c r="D1364" s="21"/>
      <c r="E1364" s="21"/>
      <c r="F1364" s="21"/>
      <c r="G1364" s="21"/>
      <c r="H1364" s="21"/>
      <c r="I1364" s="21"/>
      <c r="J1364" s="21"/>
      <c r="K1364" s="21"/>
      <c r="L1364" s="21"/>
      <c r="M1364" s="21"/>
      <c r="N1364" s="21"/>
      <c r="O1364" s="21"/>
      <c r="P1364" s="21"/>
      <c r="Q1364" s="21"/>
      <c r="R1364" s="21"/>
      <c r="S1364" s="21"/>
      <c r="T1364" s="21"/>
      <c r="U1364" s="21"/>
      <c r="V1364" s="21"/>
      <c r="W1364" s="21"/>
      <c r="X1364" s="21"/>
      <c r="Y1364" s="21"/>
      <c r="Z1364" s="21"/>
      <c r="AA1364" s="21"/>
      <c r="AB1364" s="21"/>
      <c r="AC1364" s="21"/>
      <c r="AD1364" s="21"/>
      <c r="AE1364" s="21"/>
      <c r="AF1364" s="21"/>
      <c r="AG1364" s="21"/>
      <c r="AH1364" s="21"/>
    </row>
    <row r="1365" spans="2:34" s="6" customFormat="1">
      <c r="B1365" s="21"/>
      <c r="C1365" s="21"/>
      <c r="D1365" s="21"/>
      <c r="E1365" s="21"/>
      <c r="F1365" s="21"/>
      <c r="G1365" s="21"/>
      <c r="H1365" s="21"/>
      <c r="I1365" s="21"/>
      <c r="J1365" s="21"/>
      <c r="K1365" s="21"/>
      <c r="L1365" s="21"/>
      <c r="M1365" s="21"/>
      <c r="N1365" s="21"/>
      <c r="O1365" s="21"/>
      <c r="P1365" s="21"/>
      <c r="Q1365" s="21"/>
      <c r="R1365" s="21"/>
      <c r="S1365" s="21"/>
      <c r="T1365" s="21"/>
      <c r="U1365" s="21"/>
      <c r="V1365" s="21"/>
      <c r="W1365" s="21"/>
      <c r="X1365" s="21"/>
      <c r="Y1365" s="21"/>
      <c r="Z1365" s="21"/>
      <c r="AA1365" s="21"/>
      <c r="AB1365" s="21"/>
      <c r="AC1365" s="21"/>
      <c r="AD1365" s="21"/>
      <c r="AE1365" s="21"/>
      <c r="AF1365" s="21"/>
      <c r="AG1365" s="21"/>
      <c r="AH1365" s="21"/>
    </row>
    <row r="1366" spans="2:34" s="6" customFormat="1">
      <c r="B1366" s="21"/>
      <c r="C1366" s="21"/>
      <c r="D1366" s="21"/>
      <c r="E1366" s="21"/>
      <c r="F1366" s="21"/>
      <c r="G1366" s="21"/>
      <c r="H1366" s="21"/>
      <c r="I1366" s="21"/>
      <c r="J1366" s="21"/>
      <c r="K1366" s="21"/>
      <c r="L1366" s="21"/>
      <c r="M1366" s="21"/>
      <c r="N1366" s="21"/>
      <c r="O1366" s="21"/>
      <c r="P1366" s="21"/>
      <c r="Q1366" s="21"/>
      <c r="R1366" s="21"/>
      <c r="S1366" s="21"/>
      <c r="T1366" s="21"/>
      <c r="U1366" s="21"/>
      <c r="V1366" s="21"/>
      <c r="W1366" s="21"/>
      <c r="X1366" s="21"/>
      <c r="Y1366" s="21"/>
      <c r="Z1366" s="21"/>
      <c r="AA1366" s="21"/>
      <c r="AB1366" s="21"/>
      <c r="AC1366" s="21"/>
      <c r="AD1366" s="21"/>
      <c r="AE1366" s="21"/>
      <c r="AF1366" s="21"/>
      <c r="AG1366" s="21"/>
      <c r="AH1366" s="21"/>
    </row>
    <row r="1367" spans="2:34" s="6" customFormat="1">
      <c r="B1367" s="21"/>
      <c r="C1367" s="21"/>
      <c r="D1367" s="21"/>
      <c r="E1367" s="21"/>
      <c r="F1367" s="21"/>
      <c r="G1367" s="21"/>
      <c r="H1367" s="21"/>
      <c r="I1367" s="21"/>
      <c r="J1367" s="21"/>
      <c r="K1367" s="21"/>
      <c r="L1367" s="21"/>
      <c r="M1367" s="21"/>
      <c r="N1367" s="21"/>
      <c r="O1367" s="21"/>
      <c r="P1367" s="21"/>
      <c r="Q1367" s="21"/>
      <c r="R1367" s="21"/>
      <c r="S1367" s="21"/>
      <c r="T1367" s="21"/>
      <c r="U1367" s="21"/>
      <c r="V1367" s="21"/>
      <c r="W1367" s="21"/>
      <c r="X1367" s="21"/>
      <c r="Y1367" s="21"/>
      <c r="Z1367" s="21"/>
      <c r="AA1367" s="21"/>
      <c r="AB1367" s="21"/>
      <c r="AC1367" s="21"/>
      <c r="AD1367" s="21"/>
      <c r="AE1367" s="21"/>
      <c r="AF1367" s="21"/>
      <c r="AG1367" s="21"/>
      <c r="AH1367" s="21"/>
    </row>
    <row r="1368" spans="2:34" s="6" customFormat="1">
      <c r="B1368" s="21"/>
      <c r="C1368" s="21"/>
      <c r="D1368" s="21"/>
      <c r="E1368" s="21"/>
      <c r="F1368" s="21"/>
      <c r="G1368" s="21"/>
      <c r="H1368" s="21"/>
      <c r="I1368" s="21"/>
      <c r="J1368" s="21"/>
      <c r="K1368" s="21"/>
      <c r="L1368" s="21"/>
      <c r="M1368" s="21"/>
      <c r="N1368" s="21"/>
      <c r="O1368" s="21"/>
      <c r="P1368" s="21"/>
      <c r="Q1368" s="21"/>
      <c r="R1368" s="21"/>
      <c r="S1368" s="21"/>
      <c r="T1368" s="21"/>
      <c r="U1368" s="21"/>
      <c r="V1368" s="21"/>
      <c r="W1368" s="21"/>
      <c r="X1368" s="21"/>
      <c r="Y1368" s="21"/>
      <c r="Z1368" s="21"/>
      <c r="AA1368" s="21"/>
      <c r="AB1368" s="21"/>
      <c r="AC1368" s="21"/>
      <c r="AD1368" s="21"/>
      <c r="AE1368" s="21"/>
      <c r="AF1368" s="21"/>
      <c r="AG1368" s="21"/>
      <c r="AH1368" s="21"/>
    </row>
    <row r="1369" spans="2:34" s="6" customFormat="1">
      <c r="B1369" s="21"/>
      <c r="C1369" s="21"/>
      <c r="D1369" s="21"/>
      <c r="E1369" s="21"/>
      <c r="F1369" s="21"/>
      <c r="G1369" s="21"/>
      <c r="H1369" s="21"/>
      <c r="I1369" s="21"/>
      <c r="J1369" s="21"/>
      <c r="K1369" s="21"/>
      <c r="L1369" s="21"/>
      <c r="M1369" s="21"/>
      <c r="N1369" s="21"/>
      <c r="O1369" s="21"/>
      <c r="P1369" s="21"/>
      <c r="Q1369" s="21"/>
      <c r="R1369" s="21"/>
      <c r="S1369" s="21"/>
      <c r="T1369" s="21"/>
      <c r="U1369" s="21"/>
      <c r="V1369" s="21"/>
      <c r="W1369" s="21"/>
      <c r="X1369" s="21"/>
      <c r="Y1369" s="21"/>
      <c r="Z1369" s="21"/>
      <c r="AA1369" s="21"/>
      <c r="AB1369" s="21"/>
      <c r="AC1369" s="21"/>
      <c r="AD1369" s="21"/>
      <c r="AE1369" s="21"/>
      <c r="AF1369" s="21"/>
      <c r="AG1369" s="21"/>
      <c r="AH1369" s="21"/>
    </row>
    <row r="1370" spans="2:34" s="6" customFormat="1">
      <c r="B1370" s="21"/>
      <c r="C1370" s="21"/>
      <c r="D1370" s="21"/>
      <c r="E1370" s="21"/>
      <c r="F1370" s="21"/>
      <c r="G1370" s="21"/>
      <c r="H1370" s="21"/>
      <c r="I1370" s="21"/>
      <c r="J1370" s="21"/>
      <c r="K1370" s="21"/>
      <c r="L1370" s="21"/>
      <c r="M1370" s="21"/>
      <c r="N1370" s="21"/>
      <c r="O1370" s="21"/>
      <c r="P1370" s="21"/>
      <c r="Q1370" s="21"/>
      <c r="R1370" s="21"/>
      <c r="S1370" s="21"/>
      <c r="T1370" s="21"/>
      <c r="U1370" s="21"/>
      <c r="V1370" s="21"/>
      <c r="W1370" s="21"/>
      <c r="X1370" s="21"/>
      <c r="Y1370" s="21"/>
      <c r="Z1370" s="21"/>
      <c r="AA1370" s="21"/>
      <c r="AB1370" s="21"/>
      <c r="AC1370" s="21"/>
      <c r="AD1370" s="21"/>
      <c r="AE1370" s="21"/>
      <c r="AF1370" s="21"/>
      <c r="AG1370" s="21"/>
      <c r="AH1370" s="21"/>
    </row>
    <row r="1371" spans="2:34" s="6" customFormat="1">
      <c r="B1371" s="21"/>
      <c r="C1371" s="21"/>
      <c r="D1371" s="21"/>
      <c r="E1371" s="21"/>
      <c r="F1371" s="21"/>
      <c r="G1371" s="21"/>
      <c r="H1371" s="21"/>
      <c r="I1371" s="21"/>
      <c r="J1371" s="21"/>
      <c r="K1371" s="21"/>
      <c r="L1371" s="21"/>
      <c r="M1371" s="21"/>
      <c r="N1371" s="21"/>
      <c r="O1371" s="21"/>
      <c r="P1371" s="21"/>
      <c r="Q1371" s="21"/>
      <c r="R1371" s="21"/>
      <c r="S1371" s="21"/>
      <c r="T1371" s="21"/>
      <c r="U1371" s="21"/>
      <c r="V1371" s="21"/>
      <c r="W1371" s="21"/>
      <c r="X1371" s="21"/>
      <c r="Y1371" s="21"/>
      <c r="Z1371" s="21"/>
      <c r="AA1371" s="21"/>
      <c r="AB1371" s="21"/>
      <c r="AC1371" s="21"/>
      <c r="AD1371" s="21"/>
      <c r="AE1371" s="21"/>
      <c r="AF1371" s="21"/>
      <c r="AG1371" s="21"/>
      <c r="AH1371" s="21"/>
    </row>
    <row r="1372" spans="2:34" s="6" customFormat="1">
      <c r="B1372" s="21"/>
      <c r="C1372" s="21"/>
      <c r="D1372" s="21"/>
      <c r="E1372" s="21"/>
      <c r="F1372" s="21"/>
      <c r="G1372" s="21"/>
      <c r="H1372" s="21"/>
      <c r="I1372" s="21"/>
      <c r="J1372" s="21"/>
      <c r="K1372" s="21"/>
      <c r="L1372" s="21"/>
      <c r="M1372" s="21"/>
      <c r="N1372" s="21"/>
      <c r="O1372" s="21"/>
      <c r="P1372" s="21"/>
      <c r="Q1372" s="21"/>
      <c r="R1372" s="21"/>
      <c r="S1372" s="21"/>
      <c r="T1372" s="21"/>
      <c r="U1372" s="21"/>
      <c r="V1372" s="21"/>
      <c r="W1372" s="21"/>
      <c r="X1372" s="21"/>
      <c r="Y1372" s="21"/>
      <c r="Z1372" s="21"/>
      <c r="AA1372" s="21"/>
      <c r="AB1372" s="21"/>
      <c r="AC1372" s="21"/>
      <c r="AD1372" s="21"/>
      <c r="AE1372" s="21"/>
      <c r="AF1372" s="21"/>
      <c r="AG1372" s="21"/>
      <c r="AH1372" s="21"/>
    </row>
    <row r="1373" spans="2:34" s="6" customFormat="1">
      <c r="B1373" s="21"/>
      <c r="C1373" s="21"/>
      <c r="D1373" s="21"/>
      <c r="E1373" s="21"/>
      <c r="F1373" s="21"/>
      <c r="G1373" s="21"/>
      <c r="H1373" s="21"/>
      <c r="I1373" s="21"/>
      <c r="J1373" s="21"/>
      <c r="K1373" s="21"/>
      <c r="L1373" s="21"/>
      <c r="M1373" s="21"/>
      <c r="N1373" s="21"/>
      <c r="O1373" s="21"/>
      <c r="P1373" s="21"/>
      <c r="Q1373" s="21"/>
      <c r="R1373" s="21"/>
      <c r="S1373" s="21"/>
      <c r="T1373" s="21"/>
      <c r="U1373" s="21"/>
      <c r="V1373" s="21"/>
      <c r="W1373" s="21"/>
      <c r="X1373" s="21"/>
      <c r="Y1373" s="21"/>
      <c r="Z1373" s="21"/>
      <c r="AA1373" s="21"/>
      <c r="AB1373" s="21"/>
      <c r="AC1373" s="21"/>
      <c r="AD1373" s="21"/>
      <c r="AE1373" s="21"/>
      <c r="AF1373" s="21"/>
      <c r="AG1373" s="21"/>
      <c r="AH1373" s="21"/>
    </row>
    <row r="1374" spans="2:34" s="6" customFormat="1">
      <c r="B1374" s="21"/>
      <c r="C1374" s="21"/>
      <c r="D1374" s="21"/>
      <c r="E1374" s="21"/>
      <c r="F1374" s="21"/>
      <c r="G1374" s="21"/>
      <c r="H1374" s="21"/>
      <c r="I1374" s="21"/>
      <c r="J1374" s="21"/>
      <c r="K1374" s="21"/>
      <c r="L1374" s="21"/>
      <c r="M1374" s="21"/>
      <c r="N1374" s="21"/>
      <c r="O1374" s="21"/>
      <c r="P1374" s="21"/>
      <c r="Q1374" s="21"/>
      <c r="R1374" s="21"/>
      <c r="S1374" s="21"/>
      <c r="T1374" s="21"/>
      <c r="U1374" s="21"/>
      <c r="V1374" s="21"/>
      <c r="W1374" s="21"/>
      <c r="X1374" s="21"/>
      <c r="Y1374" s="21"/>
      <c r="Z1374" s="21"/>
      <c r="AA1374" s="21"/>
      <c r="AB1374" s="21"/>
      <c r="AC1374" s="21"/>
      <c r="AD1374" s="21"/>
      <c r="AE1374" s="21"/>
      <c r="AF1374" s="21"/>
      <c r="AG1374" s="21"/>
      <c r="AH1374" s="21"/>
    </row>
    <row r="1375" spans="2:34" s="6" customFormat="1">
      <c r="B1375" s="21"/>
      <c r="C1375" s="21"/>
      <c r="D1375" s="21"/>
      <c r="E1375" s="21"/>
      <c r="F1375" s="21"/>
      <c r="G1375" s="21"/>
      <c r="H1375" s="21"/>
      <c r="I1375" s="21"/>
      <c r="J1375" s="21"/>
      <c r="K1375" s="21"/>
      <c r="L1375" s="21"/>
      <c r="M1375" s="21"/>
      <c r="N1375" s="21"/>
      <c r="O1375" s="21"/>
      <c r="P1375" s="21"/>
      <c r="Q1375" s="21"/>
      <c r="R1375" s="21"/>
      <c r="S1375" s="21"/>
      <c r="T1375" s="21"/>
      <c r="U1375" s="21"/>
      <c r="V1375" s="21"/>
      <c r="W1375" s="21"/>
      <c r="X1375" s="21"/>
      <c r="Y1375" s="21"/>
      <c r="Z1375" s="21"/>
      <c r="AA1375" s="21"/>
      <c r="AB1375" s="21"/>
      <c r="AC1375" s="21"/>
      <c r="AD1375" s="21"/>
      <c r="AE1375" s="21"/>
      <c r="AF1375" s="21"/>
      <c r="AG1375" s="21"/>
      <c r="AH1375" s="21"/>
    </row>
    <row r="1376" spans="2:34" s="6" customFormat="1">
      <c r="B1376" s="21"/>
      <c r="C1376" s="21"/>
      <c r="D1376" s="21"/>
      <c r="E1376" s="21"/>
      <c r="F1376" s="21"/>
      <c r="G1376" s="21"/>
      <c r="H1376" s="21"/>
      <c r="I1376" s="21"/>
      <c r="J1376" s="21"/>
      <c r="K1376" s="21"/>
      <c r="L1376" s="21"/>
      <c r="M1376" s="21"/>
      <c r="N1376" s="21"/>
      <c r="O1376" s="21"/>
      <c r="P1376" s="21"/>
      <c r="Q1376" s="21"/>
      <c r="R1376" s="21"/>
      <c r="S1376" s="21"/>
      <c r="T1376" s="21"/>
      <c r="U1376" s="21"/>
      <c r="V1376" s="21"/>
      <c r="W1376" s="21"/>
      <c r="X1376" s="21"/>
      <c r="Y1376" s="21"/>
      <c r="Z1376" s="21"/>
      <c r="AA1376" s="21"/>
      <c r="AB1376" s="21"/>
      <c r="AC1376" s="21"/>
      <c r="AD1376" s="21"/>
      <c r="AE1376" s="21"/>
      <c r="AF1376" s="21"/>
      <c r="AG1376" s="21"/>
      <c r="AH1376" s="21"/>
    </row>
    <row r="1377" spans="2:34" s="6" customFormat="1">
      <c r="B1377" s="21"/>
      <c r="C1377" s="21"/>
      <c r="D1377" s="21"/>
      <c r="E1377" s="21"/>
      <c r="F1377" s="21"/>
      <c r="G1377" s="21"/>
      <c r="H1377" s="21"/>
      <c r="I1377" s="21"/>
      <c r="J1377" s="21"/>
      <c r="K1377" s="21"/>
      <c r="L1377" s="21"/>
      <c r="M1377" s="21"/>
      <c r="N1377" s="21"/>
      <c r="O1377" s="21"/>
      <c r="P1377" s="21"/>
      <c r="Q1377" s="21"/>
      <c r="R1377" s="21"/>
      <c r="S1377" s="21"/>
      <c r="T1377" s="21"/>
      <c r="U1377" s="21"/>
      <c r="V1377" s="21"/>
      <c r="W1377" s="21"/>
      <c r="X1377" s="21"/>
      <c r="Y1377" s="21"/>
      <c r="Z1377" s="21"/>
      <c r="AA1377" s="21"/>
      <c r="AB1377" s="21"/>
      <c r="AC1377" s="21"/>
      <c r="AD1377" s="21"/>
      <c r="AE1377" s="21"/>
      <c r="AF1377" s="21"/>
      <c r="AG1377" s="21"/>
      <c r="AH1377" s="21"/>
    </row>
    <row r="1378" spans="2:34" s="6" customFormat="1">
      <c r="B1378" s="21"/>
      <c r="C1378" s="21"/>
      <c r="D1378" s="21"/>
      <c r="E1378" s="21"/>
      <c r="F1378" s="21"/>
      <c r="G1378" s="21"/>
      <c r="H1378" s="21"/>
      <c r="I1378" s="21"/>
      <c r="J1378" s="21"/>
      <c r="K1378" s="21"/>
      <c r="L1378" s="21"/>
      <c r="M1378" s="21"/>
      <c r="N1378" s="21"/>
      <c r="O1378" s="21"/>
      <c r="P1378" s="21"/>
      <c r="Q1378" s="21"/>
      <c r="R1378" s="21"/>
      <c r="S1378" s="21"/>
      <c r="T1378" s="21"/>
      <c r="U1378" s="21"/>
      <c r="V1378" s="21"/>
      <c r="W1378" s="21"/>
      <c r="X1378" s="21"/>
      <c r="Y1378" s="21"/>
      <c r="Z1378" s="21"/>
      <c r="AA1378" s="21"/>
      <c r="AB1378" s="21"/>
      <c r="AC1378" s="21"/>
      <c r="AD1378" s="21"/>
      <c r="AE1378" s="21"/>
      <c r="AF1378" s="21"/>
      <c r="AG1378" s="21"/>
      <c r="AH1378" s="21"/>
    </row>
    <row r="1379" spans="2:34" s="6" customFormat="1">
      <c r="B1379" s="21"/>
      <c r="C1379" s="21"/>
      <c r="D1379" s="21"/>
      <c r="E1379" s="21"/>
      <c r="F1379" s="21"/>
      <c r="G1379" s="21"/>
      <c r="H1379" s="21"/>
      <c r="I1379" s="21"/>
      <c r="J1379" s="21"/>
      <c r="K1379" s="21"/>
      <c r="L1379" s="21"/>
      <c r="M1379" s="21"/>
      <c r="N1379" s="21"/>
      <c r="O1379" s="21"/>
      <c r="P1379" s="21"/>
      <c r="Q1379" s="21"/>
      <c r="R1379" s="21"/>
      <c r="S1379" s="21"/>
      <c r="T1379" s="21"/>
      <c r="U1379" s="21"/>
      <c r="V1379" s="21"/>
      <c r="W1379" s="21"/>
      <c r="X1379" s="21"/>
      <c r="Y1379" s="21"/>
      <c r="Z1379" s="21"/>
      <c r="AA1379" s="21"/>
      <c r="AB1379" s="21"/>
      <c r="AC1379" s="21"/>
      <c r="AD1379" s="21"/>
      <c r="AE1379" s="21"/>
      <c r="AF1379" s="21"/>
      <c r="AG1379" s="21"/>
      <c r="AH1379" s="21"/>
    </row>
    <row r="1380" spans="2:34" s="6" customFormat="1">
      <c r="B1380" s="21"/>
      <c r="C1380" s="21"/>
      <c r="D1380" s="21"/>
      <c r="E1380" s="21"/>
      <c r="F1380" s="21"/>
      <c r="G1380" s="21"/>
      <c r="H1380" s="21"/>
      <c r="I1380" s="21"/>
      <c r="J1380" s="21"/>
      <c r="K1380" s="21"/>
      <c r="L1380" s="21"/>
      <c r="M1380" s="21"/>
      <c r="N1380" s="21"/>
      <c r="O1380" s="21"/>
      <c r="P1380" s="21"/>
      <c r="Q1380" s="21"/>
      <c r="R1380" s="21"/>
      <c r="S1380" s="21"/>
      <c r="T1380" s="21"/>
      <c r="U1380" s="21"/>
      <c r="V1380" s="21"/>
      <c r="W1380" s="21"/>
      <c r="X1380" s="21"/>
      <c r="Y1380" s="21"/>
      <c r="Z1380" s="21"/>
      <c r="AA1380" s="21"/>
      <c r="AB1380" s="21"/>
      <c r="AC1380" s="21"/>
      <c r="AD1380" s="21"/>
      <c r="AE1380" s="21"/>
      <c r="AF1380" s="21"/>
      <c r="AG1380" s="21"/>
      <c r="AH1380" s="21"/>
    </row>
    <row r="1381" spans="2:34" s="6" customFormat="1">
      <c r="B1381" s="21"/>
      <c r="C1381" s="21"/>
      <c r="D1381" s="21"/>
      <c r="E1381" s="21"/>
      <c r="F1381" s="21"/>
      <c r="G1381" s="21"/>
      <c r="H1381" s="21"/>
      <c r="I1381" s="21"/>
      <c r="J1381" s="21"/>
      <c r="K1381" s="21"/>
      <c r="L1381" s="21"/>
      <c r="M1381" s="21"/>
      <c r="N1381" s="21"/>
      <c r="O1381" s="21"/>
      <c r="P1381" s="21"/>
      <c r="Q1381" s="21"/>
      <c r="R1381" s="21"/>
      <c r="S1381" s="21"/>
      <c r="T1381" s="21"/>
      <c r="U1381" s="21"/>
      <c r="V1381" s="21"/>
      <c r="W1381" s="21"/>
      <c r="X1381" s="21"/>
      <c r="Y1381" s="21"/>
      <c r="Z1381" s="21"/>
      <c r="AA1381" s="21"/>
      <c r="AB1381" s="21"/>
      <c r="AC1381" s="21"/>
      <c r="AD1381" s="21"/>
      <c r="AE1381" s="21"/>
      <c r="AF1381" s="21"/>
      <c r="AG1381" s="21"/>
      <c r="AH1381" s="21"/>
    </row>
    <row r="1382" spans="2:34" s="6" customFormat="1">
      <c r="B1382" s="21"/>
      <c r="C1382" s="21"/>
      <c r="D1382" s="21"/>
      <c r="E1382" s="21"/>
      <c r="F1382" s="21"/>
      <c r="G1382" s="21"/>
      <c r="H1382" s="21"/>
      <c r="I1382" s="21"/>
      <c r="J1382" s="21"/>
      <c r="K1382" s="21"/>
      <c r="L1382" s="21"/>
      <c r="M1382" s="21"/>
      <c r="N1382" s="21"/>
      <c r="O1382" s="21"/>
      <c r="P1382" s="21"/>
      <c r="Q1382" s="21"/>
      <c r="R1382" s="21"/>
      <c r="S1382" s="21"/>
      <c r="T1382" s="21"/>
      <c r="U1382" s="21"/>
      <c r="V1382" s="21"/>
      <c r="W1382" s="21"/>
      <c r="X1382" s="21"/>
      <c r="Y1382" s="21"/>
      <c r="Z1382" s="21"/>
      <c r="AA1382" s="21"/>
      <c r="AB1382" s="21"/>
      <c r="AC1382" s="21"/>
      <c r="AD1382" s="21"/>
      <c r="AE1382" s="21"/>
      <c r="AF1382" s="21"/>
      <c r="AG1382" s="21"/>
      <c r="AH1382" s="21"/>
    </row>
    <row r="1383" spans="2:34" s="6" customFormat="1">
      <c r="B1383" s="21"/>
      <c r="C1383" s="21"/>
      <c r="D1383" s="21"/>
      <c r="E1383" s="21"/>
      <c r="F1383" s="21"/>
      <c r="G1383" s="21"/>
      <c r="H1383" s="21"/>
      <c r="I1383" s="21"/>
      <c r="J1383" s="21"/>
      <c r="K1383" s="21"/>
      <c r="L1383" s="21"/>
      <c r="M1383" s="21"/>
      <c r="N1383" s="21"/>
      <c r="O1383" s="21"/>
      <c r="P1383" s="21"/>
      <c r="Q1383" s="21"/>
      <c r="R1383" s="21"/>
      <c r="S1383" s="21"/>
      <c r="T1383" s="21"/>
      <c r="U1383" s="21"/>
      <c r="V1383" s="21"/>
      <c r="W1383" s="21"/>
      <c r="X1383" s="21"/>
      <c r="Y1383" s="21"/>
      <c r="Z1383" s="21"/>
      <c r="AA1383" s="21"/>
      <c r="AB1383" s="21"/>
      <c r="AC1383" s="21"/>
      <c r="AD1383" s="21"/>
      <c r="AE1383" s="21"/>
      <c r="AF1383" s="21"/>
      <c r="AG1383" s="21"/>
      <c r="AH1383" s="21"/>
    </row>
    <row r="1384" spans="2:34" s="6" customFormat="1">
      <c r="B1384" s="21"/>
      <c r="C1384" s="21"/>
      <c r="D1384" s="21"/>
      <c r="E1384" s="21"/>
      <c r="F1384" s="21"/>
      <c r="G1384" s="21"/>
      <c r="H1384" s="21"/>
      <c r="I1384" s="21"/>
      <c r="J1384" s="21"/>
      <c r="K1384" s="21"/>
      <c r="L1384" s="21"/>
      <c r="M1384" s="21"/>
      <c r="N1384" s="21"/>
      <c r="O1384" s="21"/>
      <c r="P1384" s="21"/>
      <c r="Q1384" s="21"/>
      <c r="R1384" s="21"/>
      <c r="S1384" s="21"/>
      <c r="T1384" s="21"/>
      <c r="U1384" s="21"/>
      <c r="V1384" s="21"/>
      <c r="W1384" s="21"/>
      <c r="X1384" s="21"/>
      <c r="Y1384" s="21"/>
      <c r="Z1384" s="21"/>
      <c r="AA1384" s="21"/>
      <c r="AB1384" s="21"/>
      <c r="AC1384" s="21"/>
      <c r="AD1384" s="21"/>
      <c r="AE1384" s="21"/>
      <c r="AF1384" s="21"/>
      <c r="AG1384" s="21"/>
      <c r="AH1384" s="21"/>
    </row>
    <row r="1385" spans="2:34" s="6" customFormat="1">
      <c r="B1385" s="21"/>
      <c r="C1385" s="21"/>
      <c r="D1385" s="21"/>
      <c r="E1385" s="21"/>
      <c r="F1385" s="21"/>
      <c r="G1385" s="21"/>
      <c r="H1385" s="21"/>
      <c r="I1385" s="21"/>
      <c r="J1385" s="21"/>
      <c r="K1385" s="21"/>
      <c r="L1385" s="21"/>
      <c r="M1385" s="21"/>
      <c r="N1385" s="21"/>
      <c r="O1385" s="21"/>
      <c r="P1385" s="21"/>
      <c r="Q1385" s="21"/>
      <c r="R1385" s="21"/>
      <c r="S1385" s="21"/>
      <c r="T1385" s="21"/>
      <c r="U1385" s="21"/>
      <c r="V1385" s="21"/>
      <c r="W1385" s="21"/>
      <c r="X1385" s="21"/>
      <c r="Y1385" s="21"/>
      <c r="Z1385" s="21"/>
      <c r="AA1385" s="21"/>
      <c r="AB1385" s="21"/>
      <c r="AC1385" s="21"/>
      <c r="AD1385" s="21"/>
      <c r="AE1385" s="21"/>
      <c r="AF1385" s="21"/>
      <c r="AG1385" s="21"/>
      <c r="AH1385" s="21"/>
    </row>
    <row r="1386" spans="2:34" s="6" customFormat="1">
      <c r="B1386" s="21"/>
      <c r="C1386" s="21"/>
      <c r="D1386" s="21"/>
      <c r="E1386" s="21"/>
      <c r="F1386" s="21"/>
      <c r="G1386" s="21"/>
      <c r="H1386" s="21"/>
      <c r="I1386" s="21"/>
      <c r="J1386" s="21"/>
      <c r="K1386" s="21"/>
      <c r="L1386" s="21"/>
      <c r="M1386" s="21"/>
      <c r="N1386" s="21"/>
      <c r="O1386" s="21"/>
      <c r="P1386" s="21"/>
      <c r="Q1386" s="21"/>
      <c r="R1386" s="21"/>
      <c r="S1386" s="21"/>
      <c r="T1386" s="21"/>
      <c r="U1386" s="21"/>
      <c r="V1386" s="21"/>
      <c r="W1386" s="21"/>
      <c r="X1386" s="21"/>
      <c r="Y1386" s="21"/>
      <c r="Z1386" s="21"/>
      <c r="AA1386" s="21"/>
      <c r="AB1386" s="21"/>
      <c r="AC1386" s="21"/>
      <c r="AD1386" s="21"/>
      <c r="AE1386" s="21"/>
      <c r="AF1386" s="21"/>
      <c r="AG1386" s="21"/>
      <c r="AH1386" s="21"/>
    </row>
    <row r="1387" spans="2:34" s="6" customFormat="1">
      <c r="B1387" s="21"/>
      <c r="C1387" s="21"/>
      <c r="D1387" s="21"/>
      <c r="E1387" s="21"/>
      <c r="F1387" s="21"/>
      <c r="G1387" s="21"/>
      <c r="H1387" s="21"/>
      <c r="I1387" s="21"/>
      <c r="J1387" s="21"/>
      <c r="K1387" s="21"/>
      <c r="L1387" s="21"/>
      <c r="M1387" s="21"/>
      <c r="N1387" s="21"/>
      <c r="O1387" s="21"/>
      <c r="P1387" s="21"/>
      <c r="Q1387" s="21"/>
      <c r="R1387" s="21"/>
      <c r="S1387" s="21"/>
      <c r="T1387" s="21"/>
      <c r="U1387" s="21"/>
      <c r="V1387" s="21"/>
      <c r="W1387" s="21"/>
      <c r="X1387" s="21"/>
      <c r="Y1387" s="21"/>
      <c r="Z1387" s="21"/>
      <c r="AA1387" s="21"/>
      <c r="AB1387" s="21"/>
      <c r="AC1387" s="21"/>
      <c r="AD1387" s="21"/>
      <c r="AE1387" s="21"/>
      <c r="AF1387" s="21"/>
      <c r="AG1387" s="21"/>
      <c r="AH1387" s="21"/>
    </row>
    <row r="1388" spans="2:34" s="6" customFormat="1">
      <c r="B1388" s="21"/>
      <c r="C1388" s="21"/>
      <c r="D1388" s="21"/>
      <c r="E1388" s="21"/>
      <c r="F1388" s="21"/>
      <c r="G1388" s="21"/>
      <c r="H1388" s="21"/>
      <c r="I1388" s="21"/>
      <c r="J1388" s="21"/>
      <c r="K1388" s="21"/>
      <c r="L1388" s="21"/>
      <c r="M1388" s="21"/>
      <c r="N1388" s="21"/>
      <c r="O1388" s="21"/>
      <c r="P1388" s="21"/>
      <c r="Q1388" s="21"/>
      <c r="R1388" s="21"/>
      <c r="S1388" s="21"/>
      <c r="T1388" s="21"/>
      <c r="U1388" s="21"/>
      <c r="V1388" s="21"/>
      <c r="W1388" s="21"/>
      <c r="X1388" s="21"/>
      <c r="Y1388" s="21"/>
      <c r="Z1388" s="21"/>
      <c r="AA1388" s="21"/>
      <c r="AB1388" s="21"/>
      <c r="AC1388" s="21"/>
      <c r="AD1388" s="21"/>
      <c r="AE1388" s="21"/>
      <c r="AF1388" s="21"/>
      <c r="AG1388" s="21"/>
      <c r="AH1388" s="21"/>
    </row>
    <row r="1389" spans="2:34" s="6" customFormat="1">
      <c r="B1389" s="21"/>
      <c r="C1389" s="21"/>
      <c r="D1389" s="21"/>
      <c r="E1389" s="21"/>
      <c r="F1389" s="21"/>
      <c r="G1389" s="21"/>
      <c r="H1389" s="21"/>
      <c r="I1389" s="21"/>
      <c r="J1389" s="21"/>
      <c r="K1389" s="21"/>
      <c r="L1389" s="21"/>
      <c r="M1389" s="21"/>
      <c r="N1389" s="21"/>
      <c r="O1389" s="21"/>
      <c r="P1389" s="21"/>
      <c r="Q1389" s="21"/>
      <c r="R1389" s="21"/>
      <c r="S1389" s="21"/>
      <c r="T1389" s="21"/>
      <c r="U1389" s="21"/>
      <c r="V1389" s="21"/>
      <c r="W1389" s="21"/>
      <c r="X1389" s="21"/>
      <c r="Y1389" s="21"/>
      <c r="Z1389" s="21"/>
      <c r="AA1389" s="21"/>
      <c r="AB1389" s="21"/>
      <c r="AC1389" s="21"/>
      <c r="AD1389" s="21"/>
      <c r="AE1389" s="21"/>
      <c r="AF1389" s="21"/>
      <c r="AG1389" s="21"/>
      <c r="AH1389" s="21"/>
    </row>
    <row r="1390" spans="2:34" s="6" customFormat="1">
      <c r="B1390" s="21"/>
      <c r="C1390" s="21"/>
      <c r="D1390" s="21"/>
      <c r="E1390" s="21"/>
      <c r="F1390" s="21"/>
      <c r="G1390" s="21"/>
      <c r="H1390" s="21"/>
      <c r="I1390" s="21"/>
      <c r="J1390" s="21"/>
      <c r="K1390" s="21"/>
      <c r="L1390" s="21"/>
      <c r="M1390" s="21"/>
      <c r="N1390" s="21"/>
      <c r="O1390" s="21"/>
      <c r="P1390" s="21"/>
      <c r="Q1390" s="21"/>
      <c r="R1390" s="21"/>
      <c r="S1390" s="21"/>
      <c r="T1390" s="21"/>
      <c r="U1390" s="21"/>
      <c r="V1390" s="21"/>
      <c r="W1390" s="21"/>
      <c r="X1390" s="21"/>
      <c r="Y1390" s="21"/>
      <c r="Z1390" s="21"/>
      <c r="AA1390" s="21"/>
      <c r="AB1390" s="21"/>
      <c r="AC1390" s="21"/>
      <c r="AD1390" s="21"/>
      <c r="AE1390" s="21"/>
      <c r="AF1390" s="21"/>
      <c r="AG1390" s="21"/>
      <c r="AH1390" s="21"/>
    </row>
    <row r="1391" spans="2:34" s="6" customFormat="1">
      <c r="B1391" s="21"/>
      <c r="C1391" s="21"/>
      <c r="D1391" s="21"/>
      <c r="E1391" s="21"/>
      <c r="F1391" s="21"/>
      <c r="G1391" s="21"/>
      <c r="H1391" s="21"/>
      <c r="I1391" s="21"/>
      <c r="J1391" s="21"/>
      <c r="K1391" s="21"/>
      <c r="L1391" s="21"/>
      <c r="M1391" s="21"/>
      <c r="N1391" s="21"/>
      <c r="O1391" s="21"/>
      <c r="P1391" s="21"/>
      <c r="Q1391" s="21"/>
      <c r="R1391" s="21"/>
      <c r="S1391" s="21"/>
      <c r="T1391" s="21"/>
      <c r="U1391" s="21"/>
      <c r="V1391" s="21"/>
      <c r="W1391" s="21"/>
      <c r="X1391" s="21"/>
      <c r="Y1391" s="21"/>
      <c r="Z1391" s="21"/>
      <c r="AA1391" s="21"/>
      <c r="AB1391" s="21"/>
      <c r="AC1391" s="21"/>
      <c r="AD1391" s="21"/>
      <c r="AE1391" s="21"/>
      <c r="AF1391" s="21"/>
      <c r="AG1391" s="21"/>
      <c r="AH1391" s="21"/>
    </row>
    <row r="1392" spans="2:34" s="6" customFormat="1">
      <c r="B1392" s="21"/>
      <c r="C1392" s="21"/>
      <c r="D1392" s="21"/>
      <c r="E1392" s="21"/>
      <c r="F1392" s="21"/>
      <c r="G1392" s="21"/>
      <c r="H1392" s="21"/>
      <c r="I1392" s="21"/>
      <c r="J1392" s="21"/>
      <c r="K1392" s="21"/>
      <c r="L1392" s="21"/>
      <c r="M1392" s="21"/>
      <c r="N1392" s="21"/>
      <c r="O1392" s="21"/>
      <c r="P1392" s="21"/>
      <c r="Q1392" s="21"/>
      <c r="R1392" s="21"/>
      <c r="S1392" s="21"/>
      <c r="T1392" s="21"/>
      <c r="U1392" s="21"/>
      <c r="V1392" s="21"/>
      <c r="W1392" s="21"/>
      <c r="X1392" s="21"/>
      <c r="Y1392" s="21"/>
      <c r="Z1392" s="21"/>
      <c r="AA1392" s="21"/>
      <c r="AB1392" s="21"/>
      <c r="AC1392" s="21"/>
      <c r="AD1392" s="21"/>
      <c r="AE1392" s="21"/>
      <c r="AF1392" s="21"/>
      <c r="AG1392" s="21"/>
      <c r="AH1392" s="21"/>
    </row>
    <row r="1393" spans="2:34" s="6" customFormat="1">
      <c r="B1393" s="21"/>
      <c r="C1393" s="21"/>
      <c r="D1393" s="21"/>
      <c r="E1393" s="21"/>
      <c r="F1393" s="21"/>
      <c r="G1393" s="21"/>
      <c r="H1393" s="21"/>
      <c r="I1393" s="21"/>
      <c r="J1393" s="21"/>
      <c r="K1393" s="21"/>
      <c r="L1393" s="21"/>
      <c r="M1393" s="21"/>
      <c r="N1393" s="21"/>
      <c r="O1393" s="21"/>
      <c r="P1393" s="21"/>
      <c r="Q1393" s="21"/>
      <c r="R1393" s="21"/>
      <c r="S1393" s="21"/>
      <c r="T1393" s="21"/>
      <c r="U1393" s="21"/>
      <c r="V1393" s="21"/>
      <c r="W1393" s="21"/>
      <c r="X1393" s="21"/>
      <c r="Y1393" s="21"/>
      <c r="Z1393" s="21"/>
      <c r="AA1393" s="21"/>
      <c r="AB1393" s="21"/>
      <c r="AC1393" s="21"/>
      <c r="AD1393" s="21"/>
      <c r="AE1393" s="21"/>
      <c r="AF1393" s="21"/>
      <c r="AG1393" s="21"/>
      <c r="AH1393" s="21"/>
    </row>
    <row r="1394" spans="2:34" s="6" customFormat="1">
      <c r="B1394" s="21"/>
      <c r="C1394" s="21"/>
      <c r="D1394" s="21"/>
      <c r="E1394" s="21"/>
      <c r="F1394" s="21"/>
      <c r="G1394" s="21"/>
      <c r="H1394" s="21"/>
      <c r="I1394" s="21"/>
      <c r="J1394" s="21"/>
      <c r="K1394" s="21"/>
      <c r="L1394" s="21"/>
      <c r="M1394" s="21"/>
      <c r="N1394" s="21"/>
      <c r="O1394" s="21"/>
      <c r="P1394" s="21"/>
      <c r="Q1394" s="21"/>
      <c r="R1394" s="21"/>
      <c r="S1394" s="21"/>
      <c r="T1394" s="21"/>
      <c r="U1394" s="21"/>
      <c r="V1394" s="21"/>
      <c r="W1394" s="21"/>
      <c r="X1394" s="21"/>
      <c r="Y1394" s="21"/>
      <c r="Z1394" s="21"/>
      <c r="AA1394" s="21"/>
      <c r="AB1394" s="21"/>
      <c r="AC1394" s="21"/>
      <c r="AD1394" s="21"/>
      <c r="AE1394" s="21"/>
      <c r="AF1394" s="21"/>
      <c r="AG1394" s="21"/>
      <c r="AH1394" s="21"/>
    </row>
    <row r="1395" spans="2:34" s="6" customFormat="1">
      <c r="B1395" s="21"/>
      <c r="C1395" s="21"/>
      <c r="D1395" s="21"/>
      <c r="E1395" s="21"/>
      <c r="F1395" s="21"/>
      <c r="G1395" s="21"/>
      <c r="H1395" s="21"/>
      <c r="I1395" s="21"/>
      <c r="J1395" s="21"/>
      <c r="K1395" s="21"/>
      <c r="L1395" s="21"/>
      <c r="M1395" s="21"/>
      <c r="N1395" s="21"/>
      <c r="O1395" s="21"/>
      <c r="P1395" s="21"/>
      <c r="Q1395" s="21"/>
      <c r="R1395" s="21"/>
      <c r="S1395" s="21"/>
      <c r="T1395" s="21"/>
      <c r="U1395" s="21"/>
      <c r="V1395" s="21"/>
      <c r="W1395" s="21"/>
      <c r="X1395" s="21"/>
      <c r="Y1395" s="21"/>
      <c r="Z1395" s="21"/>
      <c r="AA1395" s="21"/>
      <c r="AB1395" s="21"/>
      <c r="AC1395" s="21"/>
      <c r="AD1395" s="21"/>
      <c r="AE1395" s="21"/>
      <c r="AF1395" s="21"/>
      <c r="AG1395" s="21"/>
      <c r="AH1395" s="21"/>
    </row>
    <row r="1396" spans="2:34" s="6" customFormat="1">
      <c r="B1396" s="21"/>
      <c r="C1396" s="21"/>
      <c r="D1396" s="21"/>
      <c r="E1396" s="21"/>
      <c r="F1396" s="21"/>
      <c r="G1396" s="21"/>
      <c r="H1396" s="21"/>
      <c r="I1396" s="21"/>
      <c r="J1396" s="21"/>
      <c r="K1396" s="21"/>
      <c r="L1396" s="21"/>
      <c r="M1396" s="21"/>
      <c r="N1396" s="21"/>
      <c r="O1396" s="21"/>
      <c r="P1396" s="21"/>
      <c r="Q1396" s="21"/>
      <c r="R1396" s="21"/>
      <c r="S1396" s="21"/>
      <c r="T1396" s="21"/>
      <c r="U1396" s="21"/>
      <c r="V1396" s="21"/>
      <c r="W1396" s="21"/>
      <c r="X1396" s="21"/>
      <c r="Y1396" s="21"/>
      <c r="Z1396" s="21"/>
      <c r="AA1396" s="21"/>
      <c r="AB1396" s="21"/>
      <c r="AC1396" s="21"/>
      <c r="AD1396" s="21"/>
      <c r="AE1396" s="21"/>
      <c r="AF1396" s="21"/>
      <c r="AG1396" s="21"/>
      <c r="AH1396" s="21"/>
    </row>
    <row r="1397" spans="2:34" s="6" customFormat="1">
      <c r="B1397" s="21"/>
      <c r="C1397" s="21"/>
      <c r="D1397" s="21"/>
      <c r="E1397" s="21"/>
      <c r="F1397" s="21"/>
      <c r="G1397" s="21"/>
      <c r="H1397" s="21"/>
      <c r="I1397" s="21"/>
      <c r="J1397" s="21"/>
      <c r="K1397" s="21"/>
      <c r="L1397" s="21"/>
      <c r="M1397" s="21"/>
      <c r="N1397" s="21"/>
      <c r="O1397" s="21"/>
      <c r="P1397" s="21"/>
      <c r="Q1397" s="21"/>
      <c r="R1397" s="21"/>
      <c r="S1397" s="21"/>
      <c r="T1397" s="21"/>
      <c r="U1397" s="21"/>
      <c r="V1397" s="21"/>
      <c r="W1397" s="21"/>
      <c r="X1397" s="21"/>
      <c r="Y1397" s="21"/>
      <c r="Z1397" s="21"/>
      <c r="AA1397" s="21"/>
      <c r="AB1397" s="21"/>
      <c r="AC1397" s="21"/>
      <c r="AD1397" s="21"/>
      <c r="AE1397" s="21"/>
      <c r="AF1397" s="21"/>
      <c r="AG1397" s="21"/>
      <c r="AH1397" s="21"/>
    </row>
    <row r="1398" spans="2:34" s="6" customFormat="1">
      <c r="B1398" s="21"/>
      <c r="C1398" s="21"/>
      <c r="D1398" s="21"/>
      <c r="E1398" s="21"/>
      <c r="F1398" s="21"/>
      <c r="G1398" s="21"/>
      <c r="H1398" s="21"/>
      <c r="I1398" s="21"/>
      <c r="J1398" s="21"/>
      <c r="K1398" s="21"/>
      <c r="L1398" s="21"/>
      <c r="M1398" s="21"/>
      <c r="N1398" s="21"/>
      <c r="O1398" s="21"/>
      <c r="P1398" s="21"/>
      <c r="Q1398" s="21"/>
      <c r="R1398" s="21"/>
      <c r="S1398" s="21"/>
      <c r="T1398" s="21"/>
      <c r="U1398" s="21"/>
      <c r="V1398" s="21"/>
      <c r="W1398" s="21"/>
      <c r="X1398" s="21"/>
      <c r="Y1398" s="21"/>
      <c r="Z1398" s="21"/>
      <c r="AA1398" s="21"/>
      <c r="AB1398" s="21"/>
      <c r="AC1398" s="21"/>
      <c r="AD1398" s="21"/>
      <c r="AE1398" s="21"/>
      <c r="AF1398" s="21"/>
      <c r="AG1398" s="21"/>
      <c r="AH1398" s="21"/>
    </row>
    <row r="1399" spans="2:34" s="6" customFormat="1">
      <c r="B1399" s="21"/>
      <c r="C1399" s="21"/>
      <c r="D1399" s="21"/>
      <c r="E1399" s="21"/>
      <c r="F1399" s="21"/>
      <c r="G1399" s="21"/>
      <c r="H1399" s="21"/>
      <c r="I1399" s="21"/>
      <c r="J1399" s="21"/>
      <c r="K1399" s="21"/>
      <c r="L1399" s="21"/>
      <c r="M1399" s="21"/>
      <c r="N1399" s="21"/>
      <c r="O1399" s="21"/>
      <c r="P1399" s="21"/>
      <c r="Q1399" s="21"/>
      <c r="R1399" s="21"/>
      <c r="S1399" s="21"/>
      <c r="T1399" s="21"/>
      <c r="U1399" s="21"/>
      <c r="V1399" s="21"/>
      <c r="W1399" s="21"/>
      <c r="X1399" s="21"/>
      <c r="Y1399" s="21"/>
      <c r="Z1399" s="21"/>
      <c r="AA1399" s="21"/>
      <c r="AB1399" s="21"/>
      <c r="AC1399" s="21"/>
      <c r="AD1399" s="21"/>
      <c r="AE1399" s="21"/>
      <c r="AF1399" s="21"/>
      <c r="AG1399" s="21"/>
      <c r="AH1399" s="21"/>
    </row>
    <row r="1400" spans="2:34" s="6" customFormat="1">
      <c r="B1400" s="21"/>
      <c r="C1400" s="21"/>
      <c r="D1400" s="21"/>
      <c r="E1400" s="21"/>
      <c r="F1400" s="21"/>
      <c r="G1400" s="21"/>
      <c r="H1400" s="21"/>
      <c r="I1400" s="21"/>
      <c r="J1400" s="21"/>
      <c r="K1400" s="21"/>
      <c r="L1400" s="21"/>
      <c r="M1400" s="21"/>
      <c r="N1400" s="21"/>
      <c r="O1400" s="21"/>
      <c r="P1400" s="21"/>
      <c r="Q1400" s="21"/>
      <c r="R1400" s="21"/>
      <c r="S1400" s="21"/>
      <c r="T1400" s="21"/>
      <c r="U1400" s="21"/>
      <c r="V1400" s="21"/>
      <c r="W1400" s="21"/>
      <c r="X1400" s="21"/>
      <c r="Y1400" s="21"/>
      <c r="Z1400" s="21"/>
      <c r="AA1400" s="21"/>
      <c r="AB1400" s="21"/>
      <c r="AC1400" s="21"/>
      <c r="AD1400" s="21"/>
      <c r="AE1400" s="21"/>
      <c r="AF1400" s="21"/>
      <c r="AG1400" s="21"/>
      <c r="AH1400" s="21"/>
    </row>
    <row r="1401" spans="2:34" s="6" customFormat="1">
      <c r="B1401" s="21"/>
      <c r="C1401" s="21"/>
      <c r="D1401" s="21"/>
      <c r="E1401" s="21"/>
      <c r="F1401" s="21"/>
      <c r="G1401" s="21"/>
      <c r="H1401" s="21"/>
      <c r="I1401" s="21"/>
      <c r="J1401" s="21"/>
      <c r="K1401" s="21"/>
      <c r="L1401" s="21"/>
      <c r="M1401" s="21"/>
      <c r="N1401" s="21"/>
      <c r="O1401" s="21"/>
      <c r="P1401" s="21"/>
      <c r="Q1401" s="21"/>
      <c r="R1401" s="21"/>
      <c r="S1401" s="21"/>
      <c r="T1401" s="21"/>
      <c r="U1401" s="21"/>
      <c r="V1401" s="21"/>
      <c r="W1401" s="21"/>
      <c r="X1401" s="21"/>
      <c r="Y1401" s="21"/>
      <c r="Z1401" s="21"/>
      <c r="AA1401" s="21"/>
      <c r="AB1401" s="21"/>
      <c r="AC1401" s="21"/>
      <c r="AD1401" s="21"/>
      <c r="AE1401" s="21"/>
      <c r="AF1401" s="21"/>
      <c r="AG1401" s="21"/>
      <c r="AH1401" s="21"/>
    </row>
    <row r="1402" spans="2:34" s="6" customFormat="1">
      <c r="B1402" s="21"/>
      <c r="C1402" s="21"/>
      <c r="D1402" s="21"/>
      <c r="E1402" s="21"/>
      <c r="F1402" s="21"/>
      <c r="G1402" s="21"/>
      <c r="H1402" s="21"/>
      <c r="I1402" s="21"/>
      <c r="J1402" s="21"/>
      <c r="K1402" s="21"/>
      <c r="L1402" s="21"/>
      <c r="M1402" s="21"/>
      <c r="N1402" s="21"/>
      <c r="O1402" s="21"/>
      <c r="P1402" s="21"/>
      <c r="Q1402" s="21"/>
      <c r="R1402" s="21"/>
      <c r="S1402" s="21"/>
      <c r="T1402" s="21"/>
      <c r="U1402" s="21"/>
      <c r="V1402" s="21"/>
      <c r="W1402" s="21"/>
      <c r="X1402" s="21"/>
      <c r="Y1402" s="21"/>
      <c r="Z1402" s="21"/>
      <c r="AA1402" s="21"/>
      <c r="AB1402" s="21"/>
      <c r="AC1402" s="21"/>
      <c r="AD1402" s="21"/>
      <c r="AE1402" s="21"/>
      <c r="AF1402" s="21"/>
      <c r="AG1402" s="21"/>
      <c r="AH1402" s="21"/>
    </row>
    <row r="1403" spans="2:34" s="6" customFormat="1">
      <c r="B1403" s="21"/>
      <c r="C1403" s="21"/>
      <c r="D1403" s="21"/>
      <c r="E1403" s="21"/>
      <c r="F1403" s="21"/>
      <c r="G1403" s="21"/>
      <c r="H1403" s="21"/>
      <c r="I1403" s="21"/>
      <c r="J1403" s="21"/>
      <c r="K1403" s="21"/>
      <c r="L1403" s="21"/>
      <c r="M1403" s="21"/>
      <c r="N1403" s="21"/>
      <c r="O1403" s="21"/>
      <c r="P1403" s="21"/>
      <c r="Q1403" s="21"/>
      <c r="R1403" s="21"/>
      <c r="S1403" s="21"/>
      <c r="T1403" s="21"/>
      <c r="U1403" s="21"/>
      <c r="V1403" s="21"/>
      <c r="W1403" s="21"/>
      <c r="X1403" s="21"/>
      <c r="Y1403" s="21"/>
      <c r="Z1403" s="21"/>
      <c r="AA1403" s="21"/>
      <c r="AB1403" s="21"/>
      <c r="AC1403" s="21"/>
      <c r="AD1403" s="21"/>
      <c r="AE1403" s="21"/>
      <c r="AF1403" s="21"/>
      <c r="AG1403" s="21"/>
      <c r="AH1403" s="21"/>
    </row>
    <row r="1404" spans="2:34" s="6" customFormat="1">
      <c r="B1404" s="21"/>
      <c r="C1404" s="21"/>
      <c r="D1404" s="21"/>
      <c r="E1404" s="21"/>
      <c r="F1404" s="21"/>
      <c r="G1404" s="21"/>
      <c r="H1404" s="21"/>
      <c r="I1404" s="21"/>
      <c r="J1404" s="21"/>
      <c r="K1404" s="21"/>
      <c r="L1404" s="21"/>
      <c r="M1404" s="21"/>
      <c r="N1404" s="21"/>
      <c r="O1404" s="21"/>
      <c r="P1404" s="21"/>
      <c r="Q1404" s="21"/>
      <c r="R1404" s="21"/>
      <c r="S1404" s="21"/>
      <c r="T1404" s="21"/>
      <c r="U1404" s="21"/>
      <c r="V1404" s="21"/>
      <c r="W1404" s="21"/>
      <c r="X1404" s="21"/>
      <c r="Y1404" s="21"/>
      <c r="Z1404" s="21"/>
      <c r="AA1404" s="21"/>
      <c r="AB1404" s="21"/>
      <c r="AC1404" s="21"/>
      <c r="AD1404" s="21"/>
      <c r="AE1404" s="21"/>
      <c r="AF1404" s="21"/>
      <c r="AG1404" s="21"/>
      <c r="AH1404" s="21"/>
    </row>
    <row r="1405" spans="2:34" s="6" customFormat="1">
      <c r="B1405" s="21"/>
      <c r="C1405" s="21"/>
      <c r="D1405" s="21"/>
      <c r="E1405" s="21"/>
      <c r="F1405" s="21"/>
      <c r="G1405" s="21"/>
      <c r="H1405" s="21"/>
      <c r="I1405" s="21"/>
      <c r="J1405" s="21"/>
      <c r="K1405" s="21"/>
      <c r="L1405" s="21"/>
      <c r="M1405" s="21"/>
      <c r="N1405" s="21"/>
      <c r="O1405" s="21"/>
      <c r="P1405" s="21"/>
      <c r="Q1405" s="21"/>
      <c r="R1405" s="21"/>
      <c r="S1405" s="21"/>
      <c r="T1405" s="21"/>
      <c r="U1405" s="21"/>
      <c r="V1405" s="21"/>
      <c r="W1405" s="21"/>
      <c r="X1405" s="21"/>
      <c r="Y1405" s="21"/>
      <c r="Z1405" s="21"/>
      <c r="AA1405" s="21"/>
      <c r="AB1405" s="21"/>
      <c r="AC1405" s="21"/>
      <c r="AD1405" s="21"/>
      <c r="AE1405" s="21"/>
      <c r="AF1405" s="21"/>
      <c r="AG1405" s="21"/>
      <c r="AH1405" s="21"/>
    </row>
    <row r="1406" spans="2:34" s="6" customFormat="1">
      <c r="B1406" s="21"/>
      <c r="C1406" s="21"/>
      <c r="D1406" s="21"/>
      <c r="E1406" s="21"/>
      <c r="F1406" s="21"/>
      <c r="G1406" s="21"/>
      <c r="H1406" s="21"/>
      <c r="I1406" s="21"/>
      <c r="J1406" s="21"/>
      <c r="K1406" s="21"/>
      <c r="L1406" s="21"/>
      <c r="M1406" s="21"/>
      <c r="N1406" s="21"/>
      <c r="O1406" s="21"/>
      <c r="P1406" s="21"/>
      <c r="Q1406" s="21"/>
      <c r="R1406" s="21"/>
      <c r="S1406" s="21"/>
      <c r="T1406" s="21"/>
      <c r="U1406" s="21"/>
      <c r="V1406" s="21"/>
      <c r="W1406" s="21"/>
      <c r="X1406" s="21"/>
      <c r="Y1406" s="21"/>
      <c r="Z1406" s="21"/>
      <c r="AA1406" s="21"/>
      <c r="AB1406" s="21"/>
      <c r="AC1406" s="21"/>
      <c r="AD1406" s="21"/>
      <c r="AE1406" s="21"/>
      <c r="AF1406" s="21"/>
      <c r="AG1406" s="21"/>
      <c r="AH1406" s="21"/>
    </row>
    <row r="1407" spans="2:34" s="6" customFormat="1">
      <c r="B1407" s="21"/>
      <c r="C1407" s="21"/>
      <c r="D1407" s="21"/>
      <c r="E1407" s="21"/>
      <c r="F1407" s="21"/>
      <c r="G1407" s="21"/>
      <c r="H1407" s="21"/>
      <c r="I1407" s="21"/>
      <c r="J1407" s="21"/>
      <c r="K1407" s="21"/>
      <c r="L1407" s="21"/>
      <c r="M1407" s="21"/>
      <c r="N1407" s="21"/>
      <c r="O1407" s="21"/>
      <c r="P1407" s="21"/>
      <c r="Q1407" s="21"/>
      <c r="R1407" s="21"/>
      <c r="S1407" s="21"/>
      <c r="T1407" s="21"/>
      <c r="U1407" s="21"/>
      <c r="V1407" s="21"/>
      <c r="W1407" s="21"/>
      <c r="X1407" s="21"/>
      <c r="Y1407" s="21"/>
      <c r="Z1407" s="21"/>
      <c r="AA1407" s="21"/>
      <c r="AB1407" s="21"/>
      <c r="AC1407" s="21"/>
      <c r="AD1407" s="21"/>
      <c r="AE1407" s="21"/>
      <c r="AF1407" s="21"/>
      <c r="AG1407" s="21"/>
      <c r="AH1407" s="21"/>
    </row>
    <row r="1408" spans="2:34" s="6" customFormat="1">
      <c r="B1408" s="21"/>
      <c r="C1408" s="21"/>
      <c r="D1408" s="21"/>
      <c r="E1408" s="21"/>
      <c r="F1408" s="21"/>
      <c r="G1408" s="21"/>
      <c r="H1408" s="21"/>
      <c r="I1408" s="21"/>
      <c r="J1408" s="21"/>
      <c r="K1408" s="21"/>
      <c r="L1408" s="21"/>
      <c r="M1408" s="21"/>
      <c r="N1408" s="21"/>
      <c r="O1408" s="21"/>
      <c r="P1408" s="21"/>
      <c r="Q1408" s="21"/>
      <c r="R1408" s="21"/>
      <c r="S1408" s="21"/>
      <c r="T1408" s="21"/>
      <c r="U1408" s="21"/>
      <c r="V1408" s="21"/>
      <c r="W1408" s="21"/>
      <c r="X1408" s="21"/>
      <c r="Y1408" s="21"/>
      <c r="Z1408" s="21"/>
      <c r="AA1408" s="21"/>
      <c r="AB1408" s="21"/>
      <c r="AC1408" s="21"/>
      <c r="AD1408" s="21"/>
      <c r="AE1408" s="21"/>
      <c r="AF1408" s="21"/>
      <c r="AG1408" s="21"/>
      <c r="AH1408" s="21"/>
    </row>
    <row r="1409" spans="2:34" s="6" customFormat="1">
      <c r="B1409" s="21"/>
      <c r="C1409" s="21"/>
      <c r="D1409" s="21"/>
      <c r="E1409" s="21"/>
      <c r="F1409" s="21"/>
      <c r="G1409" s="21"/>
      <c r="H1409" s="21"/>
      <c r="I1409" s="21"/>
      <c r="J1409" s="21"/>
      <c r="K1409" s="21"/>
      <c r="L1409" s="21"/>
      <c r="M1409" s="21"/>
      <c r="N1409" s="21"/>
      <c r="O1409" s="21"/>
      <c r="P1409" s="21"/>
      <c r="Q1409" s="21"/>
      <c r="R1409" s="21"/>
      <c r="S1409" s="21"/>
      <c r="T1409" s="21"/>
      <c r="U1409" s="21"/>
      <c r="V1409" s="21"/>
      <c r="W1409" s="21"/>
      <c r="X1409" s="21"/>
      <c r="Y1409" s="21"/>
      <c r="Z1409" s="21"/>
      <c r="AA1409" s="21"/>
      <c r="AB1409" s="21"/>
      <c r="AC1409" s="21"/>
      <c r="AD1409" s="21"/>
      <c r="AE1409" s="21"/>
      <c r="AF1409" s="21"/>
      <c r="AG1409" s="21"/>
      <c r="AH1409" s="21"/>
    </row>
    <row r="1410" spans="2:34" s="6" customFormat="1">
      <c r="B1410" s="21"/>
      <c r="C1410" s="21"/>
      <c r="D1410" s="21"/>
      <c r="E1410" s="21"/>
      <c r="F1410" s="21"/>
      <c r="G1410" s="21"/>
      <c r="H1410" s="21"/>
      <c r="I1410" s="21"/>
      <c r="J1410" s="21"/>
      <c r="K1410" s="21"/>
      <c r="L1410" s="21"/>
      <c r="M1410" s="21"/>
      <c r="N1410" s="21"/>
      <c r="O1410" s="21"/>
      <c r="P1410" s="21"/>
      <c r="Q1410" s="21"/>
      <c r="R1410" s="21"/>
      <c r="S1410" s="21"/>
      <c r="T1410" s="21"/>
      <c r="U1410" s="21"/>
      <c r="V1410" s="21"/>
      <c r="W1410" s="21"/>
      <c r="X1410" s="21"/>
      <c r="Y1410" s="21"/>
      <c r="Z1410" s="21"/>
      <c r="AA1410" s="21"/>
      <c r="AB1410" s="21"/>
      <c r="AC1410" s="21"/>
      <c r="AD1410" s="21"/>
      <c r="AE1410" s="21"/>
      <c r="AF1410" s="21"/>
      <c r="AG1410" s="21"/>
      <c r="AH1410" s="21"/>
    </row>
    <row r="1411" spans="2:34" s="6" customFormat="1">
      <c r="B1411" s="21"/>
      <c r="C1411" s="21"/>
      <c r="D1411" s="21"/>
      <c r="E1411" s="21"/>
      <c r="F1411" s="21"/>
      <c r="G1411" s="21"/>
      <c r="H1411" s="21"/>
      <c r="I1411" s="21"/>
      <c r="J1411" s="21"/>
      <c r="K1411" s="21"/>
      <c r="L1411" s="21"/>
      <c r="M1411" s="21"/>
      <c r="N1411" s="21"/>
      <c r="O1411" s="21"/>
      <c r="P1411" s="21"/>
      <c r="Q1411" s="21"/>
      <c r="R1411" s="21"/>
      <c r="S1411" s="21"/>
      <c r="T1411" s="21"/>
      <c r="U1411" s="21"/>
      <c r="V1411" s="21"/>
      <c r="W1411" s="21"/>
      <c r="X1411" s="21"/>
      <c r="Y1411" s="21"/>
      <c r="Z1411" s="21"/>
      <c r="AA1411" s="21"/>
      <c r="AB1411" s="21"/>
      <c r="AC1411" s="21"/>
      <c r="AD1411" s="21"/>
      <c r="AE1411" s="21"/>
      <c r="AF1411" s="21"/>
      <c r="AG1411" s="21"/>
      <c r="AH1411" s="21"/>
    </row>
    <row r="1412" spans="2:34" s="6" customFormat="1">
      <c r="B1412" s="21"/>
      <c r="C1412" s="21"/>
      <c r="D1412" s="21"/>
      <c r="E1412" s="21"/>
      <c r="F1412" s="21"/>
      <c r="G1412" s="21"/>
      <c r="H1412" s="21"/>
      <c r="I1412" s="21"/>
      <c r="J1412" s="21"/>
      <c r="K1412" s="21"/>
      <c r="L1412" s="21"/>
      <c r="M1412" s="21"/>
      <c r="N1412" s="21"/>
      <c r="O1412" s="21"/>
      <c r="P1412" s="21"/>
      <c r="Q1412" s="21"/>
      <c r="R1412" s="21"/>
      <c r="S1412" s="21"/>
      <c r="T1412" s="21"/>
      <c r="U1412" s="21"/>
      <c r="V1412" s="21"/>
      <c r="W1412" s="21"/>
      <c r="X1412" s="21"/>
      <c r="Y1412" s="21"/>
      <c r="Z1412" s="21"/>
      <c r="AA1412" s="21"/>
      <c r="AB1412" s="21"/>
      <c r="AC1412" s="21"/>
      <c r="AD1412" s="21"/>
      <c r="AE1412" s="21"/>
      <c r="AF1412" s="21"/>
      <c r="AG1412" s="21"/>
      <c r="AH1412" s="21"/>
    </row>
    <row r="1413" spans="2:34" s="6" customFormat="1">
      <c r="B1413" s="21"/>
      <c r="C1413" s="21"/>
      <c r="D1413" s="21"/>
      <c r="E1413" s="21"/>
      <c r="F1413" s="21"/>
      <c r="G1413" s="21"/>
      <c r="H1413" s="21"/>
      <c r="I1413" s="21"/>
      <c r="J1413" s="21"/>
      <c r="K1413" s="21"/>
      <c r="L1413" s="21"/>
      <c r="M1413" s="21"/>
      <c r="N1413" s="21"/>
      <c r="O1413" s="21"/>
      <c r="P1413" s="21"/>
      <c r="Q1413" s="21"/>
      <c r="R1413" s="21"/>
      <c r="S1413" s="21"/>
      <c r="T1413" s="21"/>
      <c r="U1413" s="21"/>
      <c r="V1413" s="21"/>
      <c r="W1413" s="21"/>
      <c r="X1413" s="21"/>
      <c r="Y1413" s="21"/>
      <c r="Z1413" s="21"/>
      <c r="AA1413" s="21"/>
      <c r="AB1413" s="21"/>
      <c r="AC1413" s="21"/>
      <c r="AD1413" s="21"/>
      <c r="AE1413" s="21"/>
      <c r="AF1413" s="21"/>
      <c r="AG1413" s="21"/>
      <c r="AH1413" s="21"/>
    </row>
    <row r="1414" spans="2:34" s="6" customFormat="1">
      <c r="B1414" s="21"/>
      <c r="C1414" s="21"/>
      <c r="D1414" s="21"/>
      <c r="E1414" s="21"/>
      <c r="F1414" s="21"/>
      <c r="G1414" s="21"/>
      <c r="H1414" s="21"/>
      <c r="I1414" s="21"/>
      <c r="J1414" s="21"/>
      <c r="K1414" s="21"/>
      <c r="L1414" s="21"/>
      <c r="M1414" s="21"/>
      <c r="N1414" s="21"/>
      <c r="O1414" s="21"/>
      <c r="P1414" s="21"/>
      <c r="Q1414" s="21"/>
      <c r="R1414" s="21"/>
      <c r="S1414" s="21"/>
      <c r="T1414" s="21"/>
      <c r="U1414" s="21"/>
      <c r="V1414" s="21"/>
      <c r="W1414" s="21"/>
      <c r="X1414" s="21"/>
      <c r="Y1414" s="21"/>
      <c r="Z1414" s="21"/>
      <c r="AA1414" s="21"/>
      <c r="AB1414" s="21"/>
      <c r="AC1414" s="21"/>
      <c r="AD1414" s="21"/>
      <c r="AE1414" s="21"/>
      <c r="AF1414" s="21"/>
      <c r="AG1414" s="21"/>
      <c r="AH1414" s="21"/>
    </row>
    <row r="1415" spans="2:34" s="6" customFormat="1">
      <c r="B1415" s="21"/>
      <c r="C1415" s="21"/>
      <c r="D1415" s="21"/>
      <c r="E1415" s="21"/>
      <c r="F1415" s="21"/>
      <c r="G1415" s="21"/>
      <c r="H1415" s="21"/>
      <c r="I1415" s="21"/>
      <c r="J1415" s="21"/>
      <c r="K1415" s="21"/>
      <c r="L1415" s="21"/>
      <c r="M1415" s="21"/>
      <c r="N1415" s="21"/>
      <c r="O1415" s="21"/>
      <c r="P1415" s="21"/>
      <c r="Q1415" s="21"/>
      <c r="R1415" s="21"/>
      <c r="S1415" s="21"/>
      <c r="T1415" s="21"/>
      <c r="U1415" s="21"/>
      <c r="V1415" s="21"/>
      <c r="W1415" s="21"/>
      <c r="X1415" s="21"/>
      <c r="Y1415" s="21"/>
      <c r="Z1415" s="21"/>
      <c r="AA1415" s="21"/>
      <c r="AB1415" s="21"/>
      <c r="AC1415" s="21"/>
      <c r="AD1415" s="21"/>
      <c r="AE1415" s="21"/>
      <c r="AF1415" s="21"/>
      <c r="AG1415" s="21"/>
      <c r="AH1415" s="21"/>
    </row>
    <row r="1416" spans="2:34" s="6" customFormat="1">
      <c r="B1416" s="21"/>
      <c r="C1416" s="21"/>
      <c r="D1416" s="21"/>
      <c r="E1416" s="21"/>
      <c r="F1416" s="21"/>
      <c r="G1416" s="21"/>
      <c r="H1416" s="21"/>
      <c r="I1416" s="21"/>
      <c r="J1416" s="21"/>
      <c r="K1416" s="21"/>
      <c r="L1416" s="21"/>
      <c r="M1416" s="21"/>
      <c r="N1416" s="21"/>
      <c r="O1416" s="21"/>
      <c r="P1416" s="21"/>
      <c r="Q1416" s="21"/>
      <c r="R1416" s="21"/>
      <c r="S1416" s="21"/>
      <c r="T1416" s="21"/>
      <c r="U1416" s="21"/>
      <c r="V1416" s="21"/>
      <c r="W1416" s="21"/>
      <c r="X1416" s="21"/>
      <c r="Y1416" s="21"/>
      <c r="Z1416" s="21"/>
      <c r="AA1416" s="21"/>
      <c r="AB1416" s="21"/>
      <c r="AC1416" s="21"/>
      <c r="AD1416" s="21"/>
      <c r="AE1416" s="21"/>
      <c r="AF1416" s="21"/>
      <c r="AG1416" s="21"/>
      <c r="AH1416" s="21"/>
    </row>
    <row r="1417" spans="2:34" s="6" customFormat="1">
      <c r="B1417" s="21"/>
      <c r="C1417" s="21"/>
      <c r="D1417" s="21"/>
      <c r="E1417" s="21"/>
      <c r="F1417" s="21"/>
      <c r="G1417" s="21"/>
      <c r="H1417" s="21"/>
      <c r="I1417" s="21"/>
      <c r="J1417" s="21"/>
      <c r="K1417" s="21"/>
      <c r="L1417" s="21"/>
      <c r="M1417" s="21"/>
      <c r="N1417" s="21"/>
      <c r="O1417" s="21"/>
      <c r="P1417" s="21"/>
      <c r="Q1417" s="21"/>
      <c r="R1417" s="21"/>
      <c r="S1417" s="21"/>
      <c r="T1417" s="21"/>
      <c r="U1417" s="21"/>
      <c r="V1417" s="21"/>
      <c r="W1417" s="21"/>
      <c r="X1417" s="21"/>
      <c r="Y1417" s="21"/>
      <c r="Z1417" s="21"/>
      <c r="AA1417" s="21"/>
      <c r="AB1417" s="21"/>
      <c r="AC1417" s="21"/>
      <c r="AD1417" s="21"/>
      <c r="AE1417" s="21"/>
      <c r="AF1417" s="21"/>
      <c r="AG1417" s="21"/>
      <c r="AH1417" s="21"/>
    </row>
    <row r="1418" spans="2:34" s="6" customFormat="1">
      <c r="B1418" s="21"/>
      <c r="C1418" s="21"/>
      <c r="D1418" s="21"/>
      <c r="E1418" s="21"/>
      <c r="F1418" s="21"/>
      <c r="G1418" s="21"/>
      <c r="H1418" s="21"/>
      <c r="I1418" s="21"/>
      <c r="J1418" s="21"/>
      <c r="K1418" s="21"/>
      <c r="L1418" s="21"/>
      <c r="M1418" s="21"/>
      <c r="N1418" s="21"/>
      <c r="O1418" s="21"/>
      <c r="P1418" s="21"/>
      <c r="Q1418" s="21"/>
      <c r="R1418" s="21"/>
      <c r="S1418" s="21"/>
      <c r="T1418" s="21"/>
      <c r="U1418" s="21"/>
      <c r="V1418" s="21"/>
      <c r="W1418" s="21"/>
      <c r="X1418" s="21"/>
      <c r="Y1418" s="21"/>
      <c r="Z1418" s="21"/>
      <c r="AA1418" s="21"/>
      <c r="AB1418" s="21"/>
      <c r="AC1418" s="21"/>
      <c r="AD1418" s="21"/>
      <c r="AE1418" s="21"/>
      <c r="AF1418" s="21"/>
      <c r="AG1418" s="21"/>
      <c r="AH1418" s="21"/>
    </row>
    <row r="1419" spans="2:34" s="6" customFormat="1">
      <c r="B1419" s="21"/>
      <c r="C1419" s="21"/>
      <c r="D1419" s="21"/>
      <c r="E1419" s="21"/>
      <c r="F1419" s="21"/>
      <c r="G1419" s="21"/>
      <c r="H1419" s="21"/>
      <c r="I1419" s="21"/>
      <c r="J1419" s="21"/>
      <c r="K1419" s="21"/>
      <c r="L1419" s="21"/>
      <c r="M1419" s="21"/>
      <c r="N1419" s="21"/>
      <c r="O1419" s="21"/>
      <c r="P1419" s="21"/>
      <c r="Q1419" s="21"/>
      <c r="R1419" s="21"/>
      <c r="S1419" s="21"/>
      <c r="T1419" s="21"/>
      <c r="U1419" s="21"/>
      <c r="V1419" s="21"/>
      <c r="W1419" s="21"/>
      <c r="X1419" s="21"/>
      <c r="Y1419" s="21"/>
      <c r="Z1419" s="21"/>
      <c r="AA1419" s="21"/>
      <c r="AB1419" s="21"/>
      <c r="AC1419" s="21"/>
      <c r="AD1419" s="21"/>
      <c r="AE1419" s="21"/>
      <c r="AF1419" s="21"/>
      <c r="AG1419" s="21"/>
      <c r="AH1419" s="21"/>
    </row>
    <row r="1420" spans="2:34" s="6" customFormat="1">
      <c r="B1420" s="21"/>
      <c r="C1420" s="21"/>
      <c r="D1420" s="21"/>
      <c r="E1420" s="21"/>
      <c r="F1420" s="21"/>
      <c r="G1420" s="21"/>
      <c r="H1420" s="21"/>
      <c r="I1420" s="21"/>
      <c r="J1420" s="21"/>
      <c r="K1420" s="21"/>
      <c r="L1420" s="21"/>
      <c r="M1420" s="21"/>
      <c r="N1420" s="21"/>
      <c r="O1420" s="21"/>
      <c r="P1420" s="21"/>
      <c r="Q1420" s="21"/>
      <c r="R1420" s="21"/>
      <c r="S1420" s="21"/>
      <c r="T1420" s="21"/>
      <c r="U1420" s="21"/>
      <c r="V1420" s="21"/>
      <c r="W1420" s="21"/>
      <c r="X1420" s="21"/>
      <c r="Y1420" s="21"/>
      <c r="Z1420" s="21"/>
      <c r="AA1420" s="21"/>
      <c r="AB1420" s="21"/>
      <c r="AC1420" s="21"/>
      <c r="AD1420" s="21"/>
      <c r="AE1420" s="21"/>
      <c r="AF1420" s="21"/>
      <c r="AG1420" s="21"/>
      <c r="AH1420" s="21"/>
    </row>
    <row r="1421" spans="2:34" s="6" customFormat="1">
      <c r="B1421" s="21"/>
      <c r="C1421" s="21"/>
      <c r="D1421" s="21"/>
      <c r="E1421" s="21"/>
      <c r="F1421" s="21"/>
      <c r="G1421" s="21"/>
      <c r="H1421" s="21"/>
      <c r="I1421" s="21"/>
      <c r="J1421" s="21"/>
      <c r="K1421" s="21"/>
      <c r="L1421" s="21"/>
      <c r="M1421" s="21"/>
      <c r="N1421" s="21"/>
      <c r="O1421" s="21"/>
      <c r="P1421" s="21"/>
      <c r="Q1421" s="21"/>
      <c r="R1421" s="21"/>
      <c r="S1421" s="21"/>
      <c r="T1421" s="21"/>
      <c r="U1421" s="21"/>
      <c r="V1421" s="21"/>
      <c r="W1421" s="21"/>
      <c r="X1421" s="21"/>
      <c r="Y1421" s="21"/>
      <c r="Z1421" s="21"/>
      <c r="AA1421" s="21"/>
      <c r="AB1421" s="21"/>
      <c r="AC1421" s="21"/>
      <c r="AD1421" s="21"/>
      <c r="AE1421" s="21"/>
      <c r="AF1421" s="21"/>
      <c r="AG1421" s="21"/>
      <c r="AH1421" s="21"/>
    </row>
    <row r="1422" spans="2:34" s="6" customFormat="1">
      <c r="B1422" s="21"/>
      <c r="C1422" s="21"/>
      <c r="D1422" s="21"/>
      <c r="E1422" s="21"/>
      <c r="F1422" s="21"/>
      <c r="G1422" s="21"/>
      <c r="H1422" s="21"/>
      <c r="I1422" s="21"/>
      <c r="J1422" s="21"/>
      <c r="K1422" s="21"/>
      <c r="L1422" s="21"/>
      <c r="M1422" s="21"/>
      <c r="N1422" s="21"/>
      <c r="O1422" s="21"/>
      <c r="P1422" s="21"/>
      <c r="Q1422" s="21"/>
      <c r="R1422" s="21"/>
      <c r="S1422" s="21"/>
      <c r="T1422" s="21"/>
      <c r="U1422" s="21"/>
      <c r="V1422" s="21"/>
      <c r="W1422" s="21"/>
      <c r="X1422" s="21"/>
      <c r="Y1422" s="21"/>
      <c r="Z1422" s="21"/>
      <c r="AA1422" s="21"/>
      <c r="AB1422" s="21"/>
      <c r="AC1422" s="21"/>
      <c r="AD1422" s="21"/>
      <c r="AE1422" s="21"/>
      <c r="AF1422" s="21"/>
      <c r="AG1422" s="21"/>
      <c r="AH1422" s="21"/>
    </row>
    <row r="1423" spans="2:34" s="6" customFormat="1">
      <c r="B1423" s="21"/>
      <c r="C1423" s="21"/>
      <c r="D1423" s="21"/>
      <c r="E1423" s="21"/>
      <c r="F1423" s="21"/>
      <c r="G1423" s="21"/>
      <c r="H1423" s="21"/>
      <c r="I1423" s="21"/>
      <c r="J1423" s="21"/>
      <c r="K1423" s="21"/>
      <c r="L1423" s="21"/>
      <c r="M1423" s="21"/>
      <c r="N1423" s="21"/>
      <c r="O1423" s="21"/>
      <c r="P1423" s="21"/>
      <c r="Q1423" s="21"/>
      <c r="R1423" s="21"/>
      <c r="S1423" s="21"/>
      <c r="T1423" s="21"/>
      <c r="U1423" s="21"/>
      <c r="V1423" s="21"/>
      <c r="W1423" s="21"/>
      <c r="X1423" s="21"/>
      <c r="Y1423" s="21"/>
      <c r="Z1423" s="21"/>
      <c r="AA1423" s="21"/>
      <c r="AB1423" s="21"/>
      <c r="AC1423" s="21"/>
      <c r="AD1423" s="21"/>
      <c r="AE1423" s="21"/>
      <c r="AF1423" s="21"/>
      <c r="AG1423" s="21"/>
      <c r="AH1423" s="21"/>
    </row>
    <row r="1424" spans="2:34" s="6" customFormat="1">
      <c r="B1424" s="21"/>
      <c r="C1424" s="21"/>
      <c r="D1424" s="21"/>
      <c r="E1424" s="21"/>
      <c r="F1424" s="21"/>
      <c r="G1424" s="21"/>
      <c r="H1424" s="21"/>
      <c r="I1424" s="21"/>
      <c r="J1424" s="21"/>
      <c r="K1424" s="21"/>
      <c r="L1424" s="21"/>
      <c r="M1424" s="21"/>
      <c r="N1424" s="21"/>
      <c r="O1424" s="21"/>
      <c r="P1424" s="21"/>
      <c r="Q1424" s="21"/>
      <c r="R1424" s="21"/>
      <c r="S1424" s="21"/>
      <c r="T1424" s="21"/>
      <c r="U1424" s="21"/>
      <c r="V1424" s="21"/>
      <c r="W1424" s="21"/>
      <c r="X1424" s="21"/>
      <c r="Y1424" s="21"/>
      <c r="Z1424" s="21"/>
      <c r="AA1424" s="21"/>
      <c r="AB1424" s="21"/>
      <c r="AC1424" s="21"/>
      <c r="AD1424" s="21"/>
      <c r="AE1424" s="21"/>
      <c r="AF1424" s="21"/>
      <c r="AG1424" s="21"/>
      <c r="AH1424" s="21"/>
    </row>
    <row r="1425" spans="2:34" s="6" customFormat="1">
      <c r="B1425" s="21"/>
      <c r="C1425" s="21"/>
      <c r="D1425" s="21"/>
      <c r="E1425" s="21"/>
      <c r="F1425" s="21"/>
      <c r="G1425" s="21"/>
      <c r="H1425" s="21"/>
      <c r="I1425" s="21"/>
      <c r="J1425" s="21"/>
      <c r="K1425" s="21"/>
      <c r="L1425" s="21"/>
      <c r="M1425" s="21"/>
      <c r="N1425" s="21"/>
      <c r="O1425" s="21"/>
      <c r="P1425" s="21"/>
      <c r="Q1425" s="21"/>
      <c r="R1425" s="21"/>
      <c r="S1425" s="21"/>
      <c r="T1425" s="21"/>
      <c r="U1425" s="21"/>
      <c r="V1425" s="21"/>
      <c r="W1425" s="21"/>
      <c r="X1425" s="21"/>
      <c r="Y1425" s="21"/>
      <c r="Z1425" s="21"/>
      <c r="AA1425" s="21"/>
      <c r="AB1425" s="21"/>
      <c r="AC1425" s="21"/>
      <c r="AD1425" s="21"/>
      <c r="AE1425" s="21"/>
      <c r="AF1425" s="21"/>
      <c r="AG1425" s="21"/>
      <c r="AH1425" s="21"/>
    </row>
    <row r="1426" spans="2:34" s="6" customFormat="1">
      <c r="B1426" s="21"/>
      <c r="C1426" s="21"/>
      <c r="D1426" s="21"/>
      <c r="E1426" s="21"/>
      <c r="F1426" s="21"/>
      <c r="G1426" s="21"/>
      <c r="H1426" s="21"/>
      <c r="I1426" s="21"/>
      <c r="J1426" s="21"/>
      <c r="K1426" s="21"/>
      <c r="L1426" s="21"/>
      <c r="M1426" s="21"/>
      <c r="N1426" s="21"/>
      <c r="O1426" s="21"/>
      <c r="P1426" s="21"/>
      <c r="Q1426" s="21"/>
      <c r="R1426" s="21"/>
      <c r="S1426" s="21"/>
      <c r="T1426" s="21"/>
      <c r="U1426" s="21"/>
      <c r="V1426" s="21"/>
      <c r="W1426" s="21"/>
      <c r="X1426" s="21"/>
      <c r="Y1426" s="21"/>
      <c r="Z1426" s="21"/>
      <c r="AA1426" s="21"/>
      <c r="AB1426" s="21"/>
      <c r="AC1426" s="21"/>
      <c r="AD1426" s="21"/>
      <c r="AE1426" s="21"/>
      <c r="AF1426" s="21"/>
      <c r="AG1426" s="21"/>
      <c r="AH1426" s="21"/>
    </row>
    <row r="1427" spans="2:34" s="6" customFormat="1">
      <c r="B1427" s="21"/>
      <c r="C1427" s="21"/>
      <c r="D1427" s="21"/>
      <c r="E1427" s="21"/>
      <c r="F1427" s="21"/>
      <c r="G1427" s="21"/>
      <c r="H1427" s="21"/>
      <c r="I1427" s="21"/>
      <c r="J1427" s="21"/>
      <c r="K1427" s="21"/>
      <c r="L1427" s="21"/>
      <c r="M1427" s="21"/>
      <c r="N1427" s="21"/>
      <c r="O1427" s="21"/>
      <c r="P1427" s="21"/>
      <c r="Q1427" s="21"/>
      <c r="R1427" s="21"/>
      <c r="S1427" s="21"/>
      <c r="T1427" s="21"/>
      <c r="U1427" s="21"/>
      <c r="V1427" s="21"/>
      <c r="W1427" s="21"/>
      <c r="X1427" s="21"/>
      <c r="Y1427" s="21"/>
      <c r="Z1427" s="21"/>
      <c r="AA1427" s="21"/>
      <c r="AB1427" s="21"/>
      <c r="AC1427" s="21"/>
      <c r="AD1427" s="21"/>
      <c r="AE1427" s="21"/>
      <c r="AF1427" s="21"/>
      <c r="AG1427" s="21"/>
      <c r="AH1427" s="21"/>
    </row>
    <row r="1428" spans="2:34" s="6" customFormat="1">
      <c r="B1428" s="21"/>
      <c r="C1428" s="21"/>
      <c r="D1428" s="21"/>
      <c r="E1428" s="21"/>
      <c r="F1428" s="21"/>
      <c r="G1428" s="21"/>
      <c r="H1428" s="21"/>
      <c r="I1428" s="21"/>
      <c r="J1428" s="21"/>
      <c r="K1428" s="21"/>
      <c r="L1428" s="21"/>
      <c r="M1428" s="21"/>
      <c r="N1428" s="21"/>
      <c r="O1428" s="21"/>
      <c r="P1428" s="21"/>
      <c r="Q1428" s="21"/>
      <c r="R1428" s="21"/>
      <c r="S1428" s="21"/>
      <c r="T1428" s="21"/>
      <c r="U1428" s="21"/>
      <c r="V1428" s="21"/>
      <c r="W1428" s="21"/>
      <c r="X1428" s="21"/>
      <c r="Y1428" s="21"/>
      <c r="Z1428" s="21"/>
      <c r="AA1428" s="21"/>
      <c r="AB1428" s="21"/>
      <c r="AC1428" s="21"/>
      <c r="AD1428" s="21"/>
      <c r="AE1428" s="21"/>
      <c r="AF1428" s="21"/>
      <c r="AG1428" s="21"/>
      <c r="AH1428" s="21"/>
    </row>
    <row r="1429" spans="2:34" s="6" customFormat="1">
      <c r="B1429" s="21"/>
      <c r="C1429" s="21"/>
      <c r="D1429" s="21"/>
      <c r="E1429" s="21"/>
      <c r="F1429" s="21"/>
      <c r="G1429" s="21"/>
      <c r="H1429" s="21"/>
      <c r="I1429" s="21"/>
      <c r="J1429" s="21"/>
      <c r="K1429" s="21"/>
      <c r="L1429" s="21"/>
      <c r="M1429" s="21"/>
      <c r="N1429" s="21"/>
      <c r="O1429" s="21"/>
      <c r="P1429" s="21"/>
      <c r="Q1429" s="21"/>
      <c r="R1429" s="21"/>
      <c r="S1429" s="21"/>
      <c r="T1429" s="21"/>
      <c r="U1429" s="21"/>
      <c r="V1429" s="21"/>
      <c r="W1429" s="21"/>
      <c r="X1429" s="21"/>
      <c r="Y1429" s="21"/>
      <c r="Z1429" s="21"/>
      <c r="AA1429" s="21"/>
      <c r="AB1429" s="21"/>
      <c r="AC1429" s="21"/>
      <c r="AD1429" s="21"/>
      <c r="AE1429" s="21"/>
      <c r="AF1429" s="21"/>
      <c r="AG1429" s="21"/>
      <c r="AH1429" s="21"/>
    </row>
    <row r="1430" spans="2:34" s="6" customFormat="1">
      <c r="B1430" s="21"/>
      <c r="C1430" s="21"/>
      <c r="D1430" s="21"/>
      <c r="E1430" s="21"/>
      <c r="F1430" s="21"/>
      <c r="G1430" s="21"/>
      <c r="H1430" s="21"/>
      <c r="I1430" s="21"/>
      <c r="J1430" s="21"/>
      <c r="K1430" s="21"/>
      <c r="L1430" s="21"/>
      <c r="M1430" s="21"/>
      <c r="N1430" s="21"/>
      <c r="O1430" s="21"/>
      <c r="P1430" s="21"/>
      <c r="Q1430" s="21"/>
      <c r="R1430" s="21"/>
      <c r="S1430" s="21"/>
      <c r="T1430" s="21"/>
      <c r="U1430" s="21"/>
      <c r="V1430" s="21"/>
      <c r="W1430" s="21"/>
      <c r="X1430" s="21"/>
      <c r="Y1430" s="21"/>
      <c r="Z1430" s="21"/>
      <c r="AA1430" s="21"/>
      <c r="AB1430" s="21"/>
      <c r="AC1430" s="21"/>
      <c r="AD1430" s="21"/>
      <c r="AE1430" s="21"/>
      <c r="AF1430" s="21"/>
      <c r="AG1430" s="21"/>
      <c r="AH1430" s="21"/>
    </row>
    <row r="1431" spans="2:34" s="6" customFormat="1">
      <c r="B1431" s="21"/>
      <c r="C1431" s="21"/>
      <c r="D1431" s="21"/>
      <c r="E1431" s="21"/>
      <c r="F1431" s="21"/>
      <c r="G1431" s="21"/>
      <c r="H1431" s="21"/>
      <c r="I1431" s="21"/>
      <c r="J1431" s="21"/>
      <c r="K1431" s="21"/>
      <c r="L1431" s="21"/>
      <c r="M1431" s="21"/>
      <c r="N1431" s="21"/>
      <c r="O1431" s="21"/>
      <c r="P1431" s="21"/>
      <c r="Q1431" s="21"/>
      <c r="R1431" s="21"/>
      <c r="S1431" s="21"/>
      <c r="T1431" s="21"/>
      <c r="U1431" s="21"/>
      <c r="V1431" s="21"/>
      <c r="W1431" s="21"/>
      <c r="X1431" s="21"/>
      <c r="Y1431" s="21"/>
      <c r="Z1431" s="21"/>
      <c r="AA1431" s="21"/>
      <c r="AB1431" s="21"/>
      <c r="AC1431" s="21"/>
      <c r="AD1431" s="21"/>
      <c r="AE1431" s="21"/>
      <c r="AF1431" s="21"/>
      <c r="AG1431" s="21"/>
      <c r="AH1431" s="21"/>
    </row>
    <row r="1432" spans="2:34" s="6" customFormat="1">
      <c r="B1432" s="21"/>
      <c r="C1432" s="21"/>
      <c r="D1432" s="21"/>
      <c r="E1432" s="21"/>
      <c r="F1432" s="21"/>
      <c r="G1432" s="21"/>
      <c r="H1432" s="21"/>
      <c r="I1432" s="21"/>
      <c r="J1432" s="21"/>
      <c r="K1432" s="21"/>
      <c r="L1432" s="21"/>
      <c r="M1432" s="21"/>
      <c r="N1432" s="21"/>
      <c r="O1432" s="21"/>
      <c r="P1432" s="21"/>
      <c r="Q1432" s="21"/>
      <c r="R1432" s="21"/>
      <c r="S1432" s="21"/>
      <c r="T1432" s="21"/>
      <c r="U1432" s="21"/>
      <c r="V1432" s="21"/>
      <c r="W1432" s="21"/>
      <c r="X1432" s="21"/>
      <c r="Y1432" s="21"/>
      <c r="Z1432" s="21"/>
      <c r="AA1432" s="21"/>
      <c r="AB1432" s="21"/>
      <c r="AC1432" s="21"/>
      <c r="AD1432" s="21"/>
      <c r="AE1432" s="21"/>
      <c r="AF1432" s="21"/>
      <c r="AG1432" s="21"/>
      <c r="AH1432" s="21"/>
    </row>
    <row r="1433" spans="2:34" s="6" customFormat="1">
      <c r="B1433" s="21"/>
      <c r="C1433" s="21"/>
      <c r="D1433" s="21"/>
      <c r="E1433" s="21"/>
      <c r="F1433" s="21"/>
      <c r="G1433" s="21"/>
      <c r="H1433" s="21"/>
      <c r="I1433" s="21"/>
      <c r="J1433" s="21"/>
      <c r="K1433" s="21"/>
      <c r="L1433" s="21"/>
      <c r="M1433" s="21"/>
      <c r="N1433" s="21"/>
      <c r="O1433" s="21"/>
      <c r="P1433" s="21"/>
      <c r="Q1433" s="21"/>
      <c r="R1433" s="21"/>
      <c r="S1433" s="21"/>
      <c r="T1433" s="21"/>
      <c r="U1433" s="21"/>
      <c r="V1433" s="21"/>
      <c r="W1433" s="21"/>
      <c r="X1433" s="21"/>
      <c r="Y1433" s="21"/>
      <c r="Z1433" s="21"/>
      <c r="AA1433" s="21"/>
      <c r="AB1433" s="21"/>
      <c r="AC1433" s="21"/>
      <c r="AD1433" s="21"/>
      <c r="AE1433" s="21"/>
      <c r="AF1433" s="21"/>
      <c r="AG1433" s="21"/>
      <c r="AH1433" s="21"/>
    </row>
    <row r="1434" spans="2:34" s="6" customFormat="1">
      <c r="B1434" s="21"/>
      <c r="C1434" s="21"/>
      <c r="D1434" s="21"/>
      <c r="E1434" s="21"/>
      <c r="F1434" s="21"/>
      <c r="G1434" s="21"/>
      <c r="H1434" s="21"/>
      <c r="I1434" s="21"/>
      <c r="J1434" s="21"/>
      <c r="K1434" s="21"/>
      <c r="L1434" s="21"/>
      <c r="M1434" s="21"/>
      <c r="N1434" s="21"/>
      <c r="O1434" s="21"/>
      <c r="P1434" s="21"/>
      <c r="Q1434" s="21"/>
      <c r="R1434" s="21"/>
      <c r="S1434" s="21"/>
      <c r="T1434" s="21"/>
      <c r="U1434" s="21"/>
      <c r="V1434" s="21"/>
      <c r="W1434" s="21"/>
      <c r="X1434" s="21"/>
      <c r="Y1434" s="21"/>
      <c r="Z1434" s="21"/>
      <c r="AA1434" s="21"/>
      <c r="AB1434" s="21"/>
      <c r="AC1434" s="21"/>
      <c r="AD1434" s="21"/>
      <c r="AE1434" s="21"/>
      <c r="AF1434" s="21"/>
      <c r="AG1434" s="21"/>
      <c r="AH1434" s="21"/>
    </row>
    <row r="1435" spans="2:34" s="6" customFormat="1">
      <c r="B1435" s="21"/>
      <c r="C1435" s="21"/>
      <c r="D1435" s="21"/>
      <c r="E1435" s="21"/>
      <c r="F1435" s="21"/>
      <c r="G1435" s="21"/>
      <c r="H1435" s="21"/>
      <c r="I1435" s="21"/>
      <c r="J1435" s="21"/>
      <c r="K1435" s="21"/>
      <c r="L1435" s="21"/>
      <c r="M1435" s="21"/>
      <c r="N1435" s="21"/>
      <c r="O1435" s="21"/>
      <c r="P1435" s="21"/>
      <c r="Q1435" s="21"/>
      <c r="R1435" s="21"/>
      <c r="S1435" s="21"/>
      <c r="T1435" s="21"/>
      <c r="U1435" s="21"/>
      <c r="V1435" s="21"/>
      <c r="W1435" s="21"/>
      <c r="X1435" s="21"/>
      <c r="Y1435" s="21"/>
      <c r="Z1435" s="21"/>
      <c r="AA1435" s="21"/>
      <c r="AB1435" s="21"/>
      <c r="AC1435" s="21"/>
      <c r="AD1435" s="21"/>
      <c r="AE1435" s="21"/>
      <c r="AF1435" s="21"/>
      <c r="AG1435" s="21"/>
      <c r="AH1435" s="21"/>
    </row>
    <row r="1436" spans="2:34" s="6" customFormat="1">
      <c r="B1436" s="21"/>
      <c r="C1436" s="21"/>
      <c r="D1436" s="21"/>
      <c r="E1436" s="21"/>
      <c r="F1436" s="21"/>
      <c r="G1436" s="21"/>
      <c r="H1436" s="21"/>
      <c r="I1436" s="21"/>
      <c r="J1436" s="21"/>
      <c r="K1436" s="21"/>
      <c r="L1436" s="21"/>
      <c r="M1436" s="21"/>
      <c r="N1436" s="21"/>
      <c r="O1436" s="21"/>
      <c r="P1436" s="21"/>
      <c r="Q1436" s="21"/>
      <c r="R1436" s="21"/>
      <c r="S1436" s="21"/>
      <c r="T1436" s="21"/>
      <c r="U1436" s="21"/>
      <c r="V1436" s="21"/>
      <c r="W1436" s="21"/>
      <c r="X1436" s="21"/>
      <c r="Y1436" s="21"/>
      <c r="Z1436" s="21"/>
      <c r="AA1436" s="21"/>
      <c r="AB1436" s="21"/>
      <c r="AC1436" s="21"/>
      <c r="AD1436" s="21"/>
      <c r="AE1436" s="21"/>
      <c r="AF1436" s="21"/>
      <c r="AG1436" s="21"/>
      <c r="AH1436" s="21"/>
    </row>
    <row r="1437" spans="2:34" s="6" customFormat="1">
      <c r="B1437" s="21"/>
      <c r="C1437" s="21"/>
      <c r="D1437" s="21"/>
      <c r="E1437" s="21"/>
      <c r="F1437" s="21"/>
      <c r="G1437" s="21"/>
      <c r="H1437" s="21"/>
      <c r="I1437" s="21"/>
      <c r="J1437" s="21"/>
      <c r="K1437" s="21"/>
      <c r="L1437" s="21"/>
      <c r="M1437" s="21"/>
      <c r="N1437" s="21"/>
      <c r="O1437" s="21"/>
      <c r="P1437" s="21"/>
      <c r="Q1437" s="21"/>
      <c r="R1437" s="21"/>
      <c r="S1437" s="21"/>
      <c r="T1437" s="21"/>
      <c r="U1437" s="21"/>
      <c r="V1437" s="21"/>
      <c r="W1437" s="21"/>
      <c r="X1437" s="21"/>
      <c r="Y1437" s="21"/>
      <c r="Z1437" s="21"/>
      <c r="AA1437" s="21"/>
      <c r="AB1437" s="21"/>
      <c r="AC1437" s="21"/>
      <c r="AD1437" s="21"/>
      <c r="AE1437" s="21"/>
      <c r="AF1437" s="21"/>
      <c r="AG1437" s="21"/>
      <c r="AH1437" s="21"/>
    </row>
    <row r="1438" spans="2:34" s="6" customFormat="1">
      <c r="B1438" s="21"/>
      <c r="C1438" s="21"/>
      <c r="D1438" s="21"/>
      <c r="E1438" s="21"/>
      <c r="F1438" s="21"/>
      <c r="G1438" s="21"/>
      <c r="H1438" s="21"/>
      <c r="I1438" s="21"/>
      <c r="J1438" s="21"/>
      <c r="K1438" s="21"/>
      <c r="L1438" s="21"/>
      <c r="M1438" s="21"/>
      <c r="N1438" s="21"/>
      <c r="O1438" s="21"/>
      <c r="P1438" s="21"/>
      <c r="Q1438" s="21"/>
      <c r="R1438" s="21"/>
      <c r="S1438" s="21"/>
      <c r="T1438" s="21"/>
      <c r="U1438" s="21"/>
      <c r="V1438" s="21"/>
      <c r="W1438" s="21"/>
      <c r="X1438" s="21"/>
      <c r="Y1438" s="21"/>
      <c r="Z1438" s="21"/>
      <c r="AA1438" s="21"/>
      <c r="AB1438" s="21"/>
      <c r="AC1438" s="21"/>
      <c r="AD1438" s="21"/>
      <c r="AE1438" s="21"/>
      <c r="AF1438" s="21"/>
      <c r="AG1438" s="21"/>
      <c r="AH1438" s="21"/>
    </row>
    <row r="1439" spans="2:34" s="6" customFormat="1">
      <c r="B1439" s="21"/>
      <c r="C1439" s="21"/>
      <c r="D1439" s="21"/>
      <c r="E1439" s="21"/>
      <c r="F1439" s="21"/>
      <c r="G1439" s="21"/>
      <c r="H1439" s="21"/>
      <c r="I1439" s="21"/>
      <c r="J1439" s="21"/>
      <c r="K1439" s="21"/>
      <c r="L1439" s="21"/>
      <c r="M1439" s="21"/>
      <c r="N1439" s="21"/>
      <c r="O1439" s="21"/>
      <c r="P1439" s="21"/>
      <c r="Q1439" s="21"/>
      <c r="R1439" s="21"/>
      <c r="S1439" s="21"/>
      <c r="T1439" s="21"/>
      <c r="U1439" s="21"/>
      <c r="V1439" s="21"/>
      <c r="W1439" s="21"/>
      <c r="X1439" s="21"/>
      <c r="Y1439" s="21"/>
      <c r="Z1439" s="21"/>
      <c r="AA1439" s="21"/>
      <c r="AB1439" s="21"/>
      <c r="AC1439" s="21"/>
      <c r="AD1439" s="21"/>
      <c r="AE1439" s="21"/>
      <c r="AF1439" s="21"/>
      <c r="AG1439" s="21"/>
      <c r="AH1439" s="21"/>
    </row>
    <row r="1440" spans="2:34" s="6" customFormat="1">
      <c r="B1440" s="21"/>
      <c r="C1440" s="21"/>
      <c r="D1440" s="21"/>
      <c r="E1440" s="21"/>
      <c r="F1440" s="21"/>
      <c r="G1440" s="21"/>
      <c r="H1440" s="21"/>
      <c r="I1440" s="21"/>
      <c r="J1440" s="21"/>
      <c r="K1440" s="21"/>
      <c r="L1440" s="21"/>
      <c r="M1440" s="21"/>
      <c r="N1440" s="21"/>
      <c r="O1440" s="21"/>
      <c r="P1440" s="21"/>
      <c r="Q1440" s="21"/>
      <c r="R1440" s="21"/>
      <c r="S1440" s="21"/>
      <c r="T1440" s="21"/>
      <c r="U1440" s="21"/>
      <c r="V1440" s="21"/>
      <c r="W1440" s="21"/>
      <c r="X1440" s="21"/>
      <c r="Y1440" s="21"/>
      <c r="Z1440" s="21"/>
      <c r="AA1440" s="21"/>
      <c r="AB1440" s="21"/>
      <c r="AC1440" s="21"/>
      <c r="AD1440" s="21"/>
      <c r="AE1440" s="21"/>
      <c r="AF1440" s="21"/>
      <c r="AG1440" s="21"/>
      <c r="AH1440" s="21"/>
    </row>
    <row r="1441" spans="2:34" s="6" customFormat="1">
      <c r="B1441" s="21"/>
      <c r="C1441" s="21"/>
      <c r="D1441" s="21"/>
      <c r="E1441" s="21"/>
      <c r="F1441" s="21"/>
      <c r="G1441" s="21"/>
      <c r="H1441" s="21"/>
      <c r="I1441" s="21"/>
      <c r="J1441" s="21"/>
      <c r="K1441" s="21"/>
      <c r="L1441" s="21"/>
      <c r="M1441" s="21"/>
      <c r="N1441" s="21"/>
      <c r="O1441" s="21"/>
      <c r="P1441" s="21"/>
      <c r="Q1441" s="21"/>
      <c r="R1441" s="21"/>
      <c r="S1441" s="21"/>
      <c r="T1441" s="21"/>
      <c r="U1441" s="21"/>
      <c r="V1441" s="21"/>
      <c r="W1441" s="21"/>
      <c r="X1441" s="21"/>
      <c r="Y1441" s="21"/>
      <c r="Z1441" s="21"/>
      <c r="AA1441" s="21"/>
      <c r="AB1441" s="21"/>
      <c r="AC1441" s="21"/>
      <c r="AD1441" s="21"/>
      <c r="AE1441" s="21"/>
      <c r="AF1441" s="21"/>
      <c r="AG1441" s="21"/>
      <c r="AH1441" s="21"/>
    </row>
    <row r="1442" spans="2:34" s="6" customFormat="1">
      <c r="B1442" s="21"/>
      <c r="C1442" s="21"/>
      <c r="D1442" s="21"/>
      <c r="E1442" s="21"/>
      <c r="F1442" s="21"/>
      <c r="G1442" s="21"/>
      <c r="H1442" s="21"/>
      <c r="I1442" s="21"/>
      <c r="J1442" s="21"/>
      <c r="K1442" s="21"/>
      <c r="L1442" s="21"/>
      <c r="M1442" s="21"/>
      <c r="N1442" s="21"/>
      <c r="O1442" s="21"/>
      <c r="P1442" s="21"/>
      <c r="Q1442" s="21"/>
      <c r="R1442" s="21"/>
      <c r="S1442" s="21"/>
      <c r="T1442" s="21"/>
      <c r="U1442" s="21"/>
      <c r="V1442" s="21"/>
      <c r="W1442" s="21"/>
      <c r="X1442" s="21"/>
      <c r="Y1442" s="21"/>
      <c r="Z1442" s="21"/>
      <c r="AA1442" s="21"/>
      <c r="AB1442" s="21"/>
      <c r="AC1442" s="21"/>
      <c r="AD1442" s="21"/>
      <c r="AE1442" s="21"/>
      <c r="AF1442" s="21"/>
      <c r="AG1442" s="21"/>
      <c r="AH1442" s="21"/>
    </row>
    <row r="1443" spans="2:34" s="6" customFormat="1">
      <c r="B1443" s="21"/>
      <c r="C1443" s="21"/>
      <c r="D1443" s="21"/>
      <c r="E1443" s="21"/>
      <c r="F1443" s="21"/>
      <c r="G1443" s="21"/>
      <c r="H1443" s="21"/>
      <c r="I1443" s="21"/>
      <c r="J1443" s="21"/>
      <c r="K1443" s="21"/>
      <c r="L1443" s="21"/>
      <c r="M1443" s="21"/>
      <c r="N1443" s="21"/>
      <c r="O1443" s="21"/>
      <c r="P1443" s="21"/>
      <c r="Q1443" s="21"/>
      <c r="R1443" s="21"/>
      <c r="S1443" s="21"/>
      <c r="T1443" s="21"/>
      <c r="U1443" s="21"/>
      <c r="V1443" s="21"/>
      <c r="W1443" s="21"/>
      <c r="X1443" s="21"/>
      <c r="Y1443" s="21"/>
      <c r="Z1443" s="21"/>
      <c r="AA1443" s="21"/>
      <c r="AB1443" s="21"/>
      <c r="AC1443" s="21"/>
      <c r="AD1443" s="21"/>
      <c r="AE1443" s="21"/>
      <c r="AF1443" s="21"/>
      <c r="AG1443" s="21"/>
      <c r="AH1443" s="21"/>
    </row>
    <row r="1444" spans="2:34" s="6" customFormat="1">
      <c r="B1444" s="21"/>
      <c r="C1444" s="21"/>
      <c r="D1444" s="21"/>
      <c r="E1444" s="21"/>
      <c r="F1444" s="21"/>
      <c r="G1444" s="21"/>
      <c r="H1444" s="21"/>
      <c r="I1444" s="21"/>
      <c r="J1444" s="21"/>
      <c r="K1444" s="21"/>
      <c r="L1444" s="21"/>
      <c r="M1444" s="21"/>
      <c r="N1444" s="21"/>
      <c r="O1444" s="21"/>
      <c r="P1444" s="21"/>
      <c r="Q1444" s="21"/>
      <c r="R1444" s="21"/>
      <c r="S1444" s="21"/>
      <c r="T1444" s="21"/>
      <c r="U1444" s="21"/>
      <c r="V1444" s="21"/>
      <c r="W1444" s="21"/>
      <c r="X1444" s="21"/>
      <c r="Y1444" s="21"/>
      <c r="Z1444" s="21"/>
      <c r="AA1444" s="21"/>
      <c r="AB1444" s="21"/>
      <c r="AC1444" s="21"/>
      <c r="AD1444" s="21"/>
      <c r="AE1444" s="21"/>
      <c r="AF1444" s="21"/>
      <c r="AG1444" s="21"/>
      <c r="AH1444" s="21"/>
    </row>
    <row r="1445" spans="2:34" s="6" customFormat="1">
      <c r="B1445" s="21"/>
      <c r="C1445" s="21"/>
      <c r="D1445" s="21"/>
      <c r="E1445" s="21"/>
      <c r="F1445" s="21"/>
      <c r="G1445" s="21"/>
      <c r="H1445" s="21"/>
      <c r="I1445" s="21"/>
      <c r="J1445" s="21"/>
      <c r="K1445" s="21"/>
      <c r="L1445" s="21"/>
      <c r="M1445" s="21"/>
      <c r="N1445" s="21"/>
      <c r="O1445" s="21"/>
      <c r="P1445" s="21"/>
      <c r="Q1445" s="21"/>
      <c r="R1445" s="21"/>
      <c r="S1445" s="21"/>
      <c r="T1445" s="21"/>
      <c r="U1445" s="21"/>
      <c r="V1445" s="21"/>
      <c r="W1445" s="21"/>
      <c r="X1445" s="21"/>
      <c r="Y1445" s="21"/>
      <c r="Z1445" s="21"/>
      <c r="AA1445" s="21"/>
      <c r="AB1445" s="21"/>
      <c r="AC1445" s="21"/>
      <c r="AD1445" s="21"/>
      <c r="AE1445" s="21"/>
      <c r="AF1445" s="21"/>
      <c r="AG1445" s="21"/>
      <c r="AH1445" s="21"/>
    </row>
    <row r="1446" spans="2:34" s="6" customFormat="1">
      <c r="B1446" s="21"/>
      <c r="C1446" s="21"/>
      <c r="D1446" s="21"/>
      <c r="E1446" s="21"/>
      <c r="F1446" s="21"/>
      <c r="G1446" s="21"/>
      <c r="H1446" s="21"/>
      <c r="I1446" s="21"/>
      <c r="J1446" s="21"/>
      <c r="K1446" s="21"/>
      <c r="L1446" s="21"/>
      <c r="M1446" s="21"/>
      <c r="N1446" s="21"/>
      <c r="O1446" s="21"/>
      <c r="P1446" s="21"/>
      <c r="Q1446" s="21"/>
      <c r="R1446" s="21"/>
      <c r="S1446" s="21"/>
      <c r="T1446" s="21"/>
      <c r="U1446" s="21"/>
      <c r="V1446" s="21"/>
      <c r="W1446" s="21"/>
      <c r="X1446" s="21"/>
      <c r="Y1446" s="21"/>
      <c r="Z1446" s="21"/>
      <c r="AA1446" s="21"/>
      <c r="AB1446" s="21"/>
      <c r="AC1446" s="21"/>
      <c r="AD1446" s="21"/>
      <c r="AE1446" s="21"/>
      <c r="AF1446" s="21"/>
      <c r="AG1446" s="21"/>
      <c r="AH1446" s="21"/>
    </row>
    <row r="1447" spans="2:34" s="6" customFormat="1">
      <c r="B1447" s="21"/>
      <c r="C1447" s="21"/>
      <c r="D1447" s="21"/>
      <c r="E1447" s="21"/>
      <c r="F1447" s="21"/>
      <c r="G1447" s="21"/>
      <c r="H1447" s="21"/>
      <c r="I1447" s="21"/>
      <c r="J1447" s="21"/>
      <c r="K1447" s="21"/>
      <c r="L1447" s="21"/>
      <c r="M1447" s="21"/>
      <c r="N1447" s="21"/>
      <c r="O1447" s="21"/>
      <c r="P1447" s="21"/>
      <c r="Q1447" s="21"/>
      <c r="R1447" s="21"/>
      <c r="S1447" s="21"/>
      <c r="T1447" s="21"/>
      <c r="U1447" s="21"/>
      <c r="V1447" s="21"/>
      <c r="W1447" s="21"/>
      <c r="X1447" s="21"/>
      <c r="Y1447" s="21"/>
      <c r="Z1447" s="21"/>
      <c r="AA1447" s="21"/>
      <c r="AB1447" s="21"/>
      <c r="AC1447" s="21"/>
      <c r="AD1447" s="21"/>
      <c r="AE1447" s="21"/>
      <c r="AF1447" s="21"/>
      <c r="AG1447" s="21"/>
      <c r="AH1447" s="21"/>
    </row>
    <row r="1448" spans="2:34" s="6" customFormat="1">
      <c r="B1448" s="21"/>
      <c r="C1448" s="21"/>
      <c r="D1448" s="21"/>
      <c r="E1448" s="21"/>
      <c r="F1448" s="21"/>
      <c r="G1448" s="21"/>
      <c r="H1448" s="21"/>
      <c r="I1448" s="21"/>
      <c r="J1448" s="21"/>
      <c r="K1448" s="21"/>
      <c r="L1448" s="21"/>
      <c r="M1448" s="21"/>
      <c r="N1448" s="21"/>
      <c r="O1448" s="21"/>
      <c r="P1448" s="21"/>
      <c r="Q1448" s="21"/>
      <c r="R1448" s="21"/>
      <c r="S1448" s="21"/>
      <c r="T1448" s="21"/>
      <c r="U1448" s="21"/>
      <c r="V1448" s="21"/>
      <c r="W1448" s="21"/>
      <c r="X1448" s="21"/>
      <c r="Y1448" s="21"/>
      <c r="Z1448" s="21"/>
      <c r="AA1448" s="21"/>
      <c r="AB1448" s="21"/>
      <c r="AC1448" s="21"/>
      <c r="AD1448" s="21"/>
      <c r="AE1448" s="21"/>
      <c r="AF1448" s="21"/>
      <c r="AG1448" s="21"/>
      <c r="AH1448" s="21"/>
    </row>
    <row r="1449" spans="2:34" s="6" customFormat="1">
      <c r="B1449" s="21"/>
      <c r="C1449" s="21"/>
      <c r="D1449" s="21"/>
      <c r="E1449" s="21"/>
      <c r="F1449" s="21"/>
      <c r="G1449" s="21"/>
      <c r="H1449" s="21"/>
      <c r="I1449" s="21"/>
      <c r="J1449" s="21"/>
      <c r="K1449" s="21"/>
      <c r="L1449" s="21"/>
      <c r="M1449" s="21"/>
      <c r="N1449" s="21"/>
      <c r="O1449" s="21"/>
      <c r="P1449" s="21"/>
      <c r="Q1449" s="21"/>
      <c r="R1449" s="21"/>
      <c r="S1449" s="21"/>
      <c r="T1449" s="21"/>
      <c r="U1449" s="21"/>
      <c r="V1449" s="21"/>
      <c r="W1449" s="21"/>
      <c r="X1449" s="21"/>
      <c r="Y1449" s="21"/>
      <c r="Z1449" s="21"/>
      <c r="AA1449" s="21"/>
      <c r="AB1449" s="21"/>
      <c r="AC1449" s="21"/>
      <c r="AD1449" s="21"/>
      <c r="AE1449" s="21"/>
      <c r="AF1449" s="21"/>
      <c r="AG1449" s="21"/>
      <c r="AH1449" s="21"/>
    </row>
    <row r="1450" spans="2:34" s="6" customFormat="1">
      <c r="B1450" s="21"/>
      <c r="C1450" s="21"/>
      <c r="D1450" s="21"/>
      <c r="E1450" s="21"/>
      <c r="F1450" s="21"/>
      <c r="G1450" s="21"/>
      <c r="H1450" s="21"/>
      <c r="I1450" s="21"/>
      <c r="J1450" s="21"/>
      <c r="K1450" s="21"/>
      <c r="L1450" s="21"/>
      <c r="M1450" s="21"/>
      <c r="N1450" s="21"/>
      <c r="O1450" s="21"/>
      <c r="P1450" s="21"/>
      <c r="Q1450" s="21"/>
      <c r="R1450" s="21"/>
      <c r="S1450" s="21"/>
      <c r="T1450" s="21"/>
      <c r="U1450" s="21"/>
      <c r="V1450" s="21"/>
      <c r="W1450" s="21"/>
      <c r="X1450" s="21"/>
      <c r="Y1450" s="21"/>
      <c r="Z1450" s="21"/>
      <c r="AA1450" s="21"/>
      <c r="AB1450" s="21"/>
      <c r="AC1450" s="21"/>
      <c r="AD1450" s="21"/>
      <c r="AE1450" s="21"/>
      <c r="AF1450" s="21"/>
      <c r="AG1450" s="21"/>
      <c r="AH1450" s="21"/>
    </row>
    <row r="1451" spans="2:34" s="6" customFormat="1">
      <c r="B1451" s="21"/>
      <c r="C1451" s="21"/>
      <c r="D1451" s="21"/>
      <c r="E1451" s="21"/>
      <c r="F1451" s="21"/>
      <c r="G1451" s="21"/>
      <c r="H1451" s="21"/>
      <c r="I1451" s="21"/>
      <c r="J1451" s="21"/>
      <c r="K1451" s="21"/>
      <c r="L1451" s="21"/>
      <c r="M1451" s="21"/>
      <c r="N1451" s="21"/>
      <c r="O1451" s="21"/>
      <c r="P1451" s="21"/>
      <c r="Q1451" s="21"/>
      <c r="R1451" s="21"/>
      <c r="S1451" s="21"/>
      <c r="T1451" s="21"/>
      <c r="U1451" s="21"/>
      <c r="V1451" s="21"/>
      <c r="W1451" s="21"/>
      <c r="X1451" s="21"/>
      <c r="Y1451" s="21"/>
      <c r="Z1451" s="21"/>
      <c r="AA1451" s="21"/>
      <c r="AB1451" s="21"/>
      <c r="AC1451" s="21"/>
      <c r="AD1451" s="21"/>
      <c r="AE1451" s="21"/>
      <c r="AF1451" s="21"/>
      <c r="AG1451" s="21"/>
      <c r="AH1451" s="21"/>
    </row>
    <row r="1452" spans="2:34" s="6" customFormat="1">
      <c r="B1452" s="21"/>
      <c r="C1452" s="21"/>
      <c r="D1452" s="21"/>
      <c r="E1452" s="21"/>
      <c r="F1452" s="21"/>
      <c r="G1452" s="21"/>
      <c r="H1452" s="21"/>
      <c r="I1452" s="21"/>
      <c r="J1452" s="21"/>
      <c r="K1452" s="21"/>
      <c r="L1452" s="21"/>
      <c r="M1452" s="21"/>
      <c r="N1452" s="21"/>
      <c r="O1452" s="21"/>
      <c r="P1452" s="21"/>
      <c r="Q1452" s="21"/>
      <c r="R1452" s="21"/>
      <c r="S1452" s="21"/>
      <c r="T1452" s="21"/>
      <c r="U1452" s="21"/>
      <c r="V1452" s="21"/>
      <c r="W1452" s="21"/>
      <c r="X1452" s="21"/>
      <c r="Y1452" s="21"/>
      <c r="Z1452" s="21"/>
      <c r="AA1452" s="21"/>
      <c r="AB1452" s="21"/>
      <c r="AC1452" s="21"/>
      <c r="AD1452" s="21"/>
      <c r="AE1452" s="21"/>
      <c r="AF1452" s="21"/>
      <c r="AG1452" s="21"/>
      <c r="AH1452" s="21"/>
    </row>
    <row r="1453" spans="2:34" s="6" customFormat="1">
      <c r="B1453" s="21"/>
      <c r="C1453" s="21"/>
      <c r="D1453" s="21"/>
      <c r="E1453" s="21"/>
      <c r="F1453" s="21"/>
      <c r="G1453" s="21"/>
      <c r="H1453" s="21"/>
      <c r="I1453" s="21"/>
      <c r="J1453" s="21"/>
      <c r="K1453" s="21"/>
      <c r="L1453" s="21"/>
      <c r="M1453" s="21"/>
      <c r="N1453" s="21"/>
      <c r="O1453" s="21"/>
      <c r="P1453" s="21"/>
      <c r="Q1453" s="21"/>
      <c r="R1453" s="21"/>
      <c r="S1453" s="21"/>
      <c r="T1453" s="21"/>
      <c r="U1453" s="21"/>
      <c r="V1453" s="21"/>
      <c r="W1453" s="21"/>
      <c r="X1453" s="21"/>
      <c r="Y1453" s="21"/>
      <c r="Z1453" s="21"/>
      <c r="AA1453" s="21"/>
      <c r="AB1453" s="21"/>
      <c r="AC1453" s="21"/>
      <c r="AD1453" s="21"/>
      <c r="AE1453" s="21"/>
      <c r="AF1453" s="21"/>
      <c r="AG1453" s="21"/>
      <c r="AH1453" s="21"/>
    </row>
    <row r="1454" spans="2:34" s="6" customFormat="1">
      <c r="B1454" s="21"/>
      <c r="C1454" s="21"/>
      <c r="D1454" s="21"/>
      <c r="E1454" s="21"/>
      <c r="F1454" s="21"/>
      <c r="G1454" s="21"/>
      <c r="H1454" s="21"/>
      <c r="I1454" s="21"/>
      <c r="J1454" s="21"/>
      <c r="K1454" s="21"/>
      <c r="L1454" s="21"/>
      <c r="M1454" s="21"/>
      <c r="N1454" s="21"/>
      <c r="O1454" s="21"/>
      <c r="P1454" s="21"/>
      <c r="Q1454" s="21"/>
      <c r="R1454" s="21"/>
      <c r="S1454" s="21"/>
      <c r="T1454" s="21"/>
      <c r="U1454" s="21"/>
      <c r="V1454" s="21"/>
      <c r="W1454" s="21"/>
      <c r="X1454" s="21"/>
      <c r="Y1454" s="21"/>
      <c r="Z1454" s="21"/>
      <c r="AA1454" s="21"/>
      <c r="AB1454" s="21"/>
      <c r="AC1454" s="21"/>
      <c r="AD1454" s="21"/>
      <c r="AE1454" s="21"/>
      <c r="AF1454" s="21"/>
      <c r="AG1454" s="21"/>
      <c r="AH1454" s="21"/>
    </row>
    <row r="1455" spans="2:34" s="6" customFormat="1">
      <c r="B1455" s="21"/>
      <c r="C1455" s="21"/>
      <c r="D1455" s="21"/>
      <c r="E1455" s="21"/>
      <c r="F1455" s="21"/>
      <c r="G1455" s="21"/>
      <c r="H1455" s="21"/>
      <c r="I1455" s="21"/>
      <c r="J1455" s="21"/>
      <c r="K1455" s="21"/>
      <c r="L1455" s="21"/>
      <c r="M1455" s="21"/>
      <c r="N1455" s="21"/>
      <c r="O1455" s="21"/>
      <c r="P1455" s="21"/>
      <c r="Q1455" s="21"/>
      <c r="R1455" s="21"/>
      <c r="S1455" s="21"/>
      <c r="T1455" s="21"/>
      <c r="U1455" s="21"/>
      <c r="V1455" s="21"/>
      <c r="W1455" s="21"/>
      <c r="X1455" s="21"/>
      <c r="Y1455" s="21"/>
      <c r="Z1455" s="21"/>
      <c r="AA1455" s="21"/>
      <c r="AB1455" s="21"/>
      <c r="AC1455" s="21"/>
      <c r="AD1455" s="21"/>
      <c r="AE1455" s="21"/>
      <c r="AF1455" s="21"/>
      <c r="AG1455" s="21"/>
      <c r="AH1455" s="21"/>
    </row>
    <row r="1456" spans="2:34" s="6" customFormat="1">
      <c r="B1456" s="21"/>
      <c r="C1456" s="21"/>
      <c r="D1456" s="21"/>
      <c r="E1456" s="21"/>
      <c r="F1456" s="21"/>
      <c r="G1456" s="21"/>
      <c r="H1456" s="21"/>
      <c r="I1456" s="21"/>
      <c r="J1456" s="21"/>
      <c r="K1456" s="21"/>
      <c r="L1456" s="21"/>
      <c r="M1456" s="21"/>
      <c r="N1456" s="21"/>
      <c r="O1456" s="21"/>
      <c r="P1456" s="21"/>
      <c r="Q1456" s="21"/>
      <c r="R1456" s="21"/>
      <c r="S1456" s="21"/>
      <c r="T1456" s="21"/>
      <c r="U1456" s="21"/>
      <c r="V1456" s="21"/>
      <c r="W1456" s="21"/>
      <c r="X1456" s="21"/>
      <c r="Y1456" s="21"/>
      <c r="Z1456" s="21"/>
      <c r="AA1456" s="21"/>
      <c r="AB1456" s="21"/>
      <c r="AC1456" s="21"/>
      <c r="AD1456" s="21"/>
      <c r="AE1456" s="21"/>
      <c r="AF1456" s="21"/>
      <c r="AG1456" s="21"/>
      <c r="AH1456" s="21"/>
    </row>
    <row r="1457" spans="2:34" s="6" customFormat="1">
      <c r="B1457" s="21"/>
      <c r="C1457" s="21"/>
      <c r="D1457" s="21"/>
      <c r="E1457" s="21"/>
      <c r="F1457" s="21"/>
      <c r="G1457" s="21"/>
      <c r="H1457" s="21"/>
      <c r="I1457" s="21"/>
      <c r="J1457" s="21"/>
      <c r="K1457" s="21"/>
      <c r="L1457" s="21"/>
      <c r="M1457" s="21"/>
      <c r="N1457" s="21"/>
      <c r="O1457" s="21"/>
      <c r="P1457" s="21"/>
      <c r="Q1457" s="21"/>
      <c r="R1457" s="21"/>
      <c r="S1457" s="21"/>
      <c r="T1457" s="21"/>
      <c r="U1457" s="21"/>
      <c r="V1457" s="21"/>
      <c r="W1457" s="21"/>
      <c r="X1457" s="21"/>
      <c r="Y1457" s="21"/>
      <c r="Z1457" s="21"/>
      <c r="AA1457" s="21"/>
      <c r="AB1457" s="21"/>
      <c r="AC1457" s="21"/>
      <c r="AD1457" s="21"/>
      <c r="AE1457" s="21"/>
      <c r="AF1457" s="21"/>
      <c r="AG1457" s="21"/>
      <c r="AH1457" s="21"/>
    </row>
    <row r="1458" spans="2:34" s="6" customFormat="1">
      <c r="B1458" s="21"/>
      <c r="C1458" s="21"/>
      <c r="D1458" s="21"/>
      <c r="E1458" s="21"/>
      <c r="F1458" s="21"/>
      <c r="G1458" s="21"/>
      <c r="H1458" s="21"/>
      <c r="I1458" s="21"/>
      <c r="J1458" s="21"/>
      <c r="K1458" s="21"/>
      <c r="L1458" s="21"/>
      <c r="M1458" s="21"/>
      <c r="N1458" s="21"/>
      <c r="O1458" s="21"/>
      <c r="P1458" s="21"/>
      <c r="Q1458" s="21"/>
      <c r="R1458" s="21"/>
      <c r="S1458" s="21"/>
      <c r="T1458" s="21"/>
      <c r="U1458" s="21"/>
      <c r="V1458" s="21"/>
      <c r="W1458" s="21"/>
      <c r="X1458" s="21"/>
      <c r="Y1458" s="21"/>
      <c r="Z1458" s="21"/>
      <c r="AA1458" s="21"/>
      <c r="AB1458" s="21"/>
      <c r="AC1458" s="21"/>
      <c r="AD1458" s="21"/>
      <c r="AE1458" s="21"/>
      <c r="AF1458" s="21"/>
      <c r="AG1458" s="21"/>
      <c r="AH1458" s="21"/>
    </row>
    <row r="1459" spans="2:34" s="6" customFormat="1">
      <c r="B1459" s="21"/>
      <c r="C1459" s="21"/>
      <c r="D1459" s="21"/>
      <c r="E1459" s="21"/>
      <c r="F1459" s="21"/>
      <c r="G1459" s="21"/>
      <c r="H1459" s="21"/>
      <c r="I1459" s="21"/>
      <c r="J1459" s="21"/>
      <c r="K1459" s="21"/>
      <c r="L1459" s="21"/>
      <c r="M1459" s="21"/>
      <c r="N1459" s="21"/>
      <c r="O1459" s="21"/>
      <c r="P1459" s="21"/>
      <c r="Q1459" s="21"/>
      <c r="R1459" s="21"/>
      <c r="S1459" s="21"/>
      <c r="T1459" s="21"/>
      <c r="U1459" s="21"/>
      <c r="V1459" s="21"/>
      <c r="W1459" s="21"/>
      <c r="X1459" s="21"/>
      <c r="Y1459" s="21"/>
      <c r="Z1459" s="21"/>
      <c r="AA1459" s="21"/>
      <c r="AB1459" s="21"/>
      <c r="AC1459" s="21"/>
      <c r="AD1459" s="21"/>
      <c r="AE1459" s="21"/>
      <c r="AF1459" s="21"/>
      <c r="AG1459" s="21"/>
      <c r="AH1459" s="21"/>
    </row>
    <row r="1460" spans="2:34" s="6" customFormat="1">
      <c r="B1460" s="21"/>
      <c r="C1460" s="21"/>
      <c r="D1460" s="21"/>
      <c r="E1460" s="21"/>
      <c r="F1460" s="21"/>
      <c r="G1460" s="21"/>
      <c r="H1460" s="21"/>
      <c r="I1460" s="21"/>
      <c r="J1460" s="21"/>
      <c r="K1460" s="21"/>
      <c r="L1460" s="21"/>
      <c r="M1460" s="21"/>
      <c r="N1460" s="21"/>
      <c r="O1460" s="21"/>
      <c r="P1460" s="21"/>
      <c r="Q1460" s="21"/>
      <c r="R1460" s="21"/>
      <c r="S1460" s="21"/>
      <c r="T1460" s="21"/>
      <c r="U1460" s="21"/>
      <c r="V1460" s="21"/>
      <c r="W1460" s="21"/>
      <c r="X1460" s="21"/>
      <c r="Y1460" s="21"/>
      <c r="Z1460" s="21"/>
      <c r="AA1460" s="21"/>
      <c r="AB1460" s="21"/>
      <c r="AC1460" s="21"/>
      <c r="AD1460" s="21"/>
      <c r="AE1460" s="21"/>
      <c r="AF1460" s="21"/>
      <c r="AG1460" s="21"/>
      <c r="AH1460" s="21"/>
    </row>
    <row r="1461" spans="2:34" s="6" customFormat="1">
      <c r="B1461" s="21"/>
      <c r="C1461" s="21"/>
      <c r="D1461" s="21"/>
      <c r="E1461" s="21"/>
      <c r="F1461" s="21"/>
      <c r="G1461" s="21"/>
      <c r="H1461" s="21"/>
      <c r="I1461" s="21"/>
      <c r="J1461" s="21"/>
      <c r="K1461" s="21"/>
      <c r="L1461" s="21"/>
      <c r="M1461" s="21"/>
      <c r="N1461" s="21"/>
      <c r="O1461" s="21"/>
      <c r="P1461" s="21"/>
      <c r="Q1461" s="21"/>
      <c r="R1461" s="21"/>
      <c r="S1461" s="21"/>
      <c r="T1461" s="21"/>
      <c r="U1461" s="21"/>
      <c r="V1461" s="21"/>
      <c r="W1461" s="21"/>
      <c r="X1461" s="21"/>
      <c r="Y1461" s="21"/>
      <c r="Z1461" s="21"/>
      <c r="AA1461" s="21"/>
      <c r="AB1461" s="21"/>
      <c r="AC1461" s="21"/>
      <c r="AD1461" s="21"/>
      <c r="AE1461" s="21"/>
      <c r="AF1461" s="21"/>
      <c r="AG1461" s="21"/>
      <c r="AH1461" s="21"/>
    </row>
    <row r="1462" spans="2:34" s="6" customFormat="1">
      <c r="B1462" s="21"/>
      <c r="C1462" s="21"/>
      <c r="D1462" s="21"/>
      <c r="E1462" s="21"/>
      <c r="F1462" s="21"/>
      <c r="G1462" s="21"/>
      <c r="H1462" s="21"/>
      <c r="I1462" s="21"/>
      <c r="J1462" s="21"/>
      <c r="K1462" s="21"/>
      <c r="L1462" s="21"/>
      <c r="M1462" s="21"/>
      <c r="N1462" s="21"/>
      <c r="O1462" s="21"/>
      <c r="P1462" s="21"/>
      <c r="Q1462" s="21"/>
      <c r="R1462" s="21"/>
      <c r="S1462" s="21"/>
      <c r="T1462" s="21"/>
      <c r="U1462" s="21"/>
      <c r="V1462" s="21"/>
      <c r="W1462" s="21"/>
      <c r="X1462" s="21"/>
      <c r="Y1462" s="21"/>
      <c r="Z1462" s="21"/>
      <c r="AA1462" s="21"/>
      <c r="AB1462" s="21"/>
      <c r="AC1462" s="21"/>
      <c r="AD1462" s="21"/>
      <c r="AE1462" s="21"/>
      <c r="AF1462" s="21"/>
      <c r="AG1462" s="21"/>
      <c r="AH1462" s="21"/>
    </row>
    <row r="1463" spans="2:34" s="6" customFormat="1">
      <c r="B1463" s="21"/>
      <c r="C1463" s="21"/>
      <c r="D1463" s="21"/>
      <c r="E1463" s="21"/>
      <c r="F1463" s="21"/>
      <c r="G1463" s="21"/>
      <c r="H1463" s="21"/>
      <c r="I1463" s="21"/>
      <c r="J1463" s="21"/>
      <c r="K1463" s="21"/>
      <c r="L1463" s="21"/>
      <c r="M1463" s="21"/>
      <c r="N1463" s="21"/>
      <c r="O1463" s="21"/>
      <c r="P1463" s="21"/>
      <c r="Q1463" s="21"/>
      <c r="R1463" s="21"/>
      <c r="S1463" s="21"/>
      <c r="T1463" s="21"/>
      <c r="U1463" s="21"/>
      <c r="V1463" s="21"/>
      <c r="W1463" s="21"/>
      <c r="X1463" s="21"/>
      <c r="Y1463" s="21"/>
      <c r="Z1463" s="21"/>
      <c r="AA1463" s="21"/>
      <c r="AB1463" s="21"/>
      <c r="AC1463" s="21"/>
      <c r="AD1463" s="21"/>
      <c r="AE1463" s="21"/>
      <c r="AF1463" s="21"/>
      <c r="AG1463" s="21"/>
      <c r="AH1463" s="21"/>
    </row>
    <row r="1464" spans="2:34" s="6" customFormat="1">
      <c r="B1464" s="21"/>
      <c r="C1464" s="21"/>
      <c r="D1464" s="21"/>
      <c r="E1464" s="21"/>
      <c r="F1464" s="21"/>
      <c r="G1464" s="21"/>
      <c r="H1464" s="21"/>
      <c r="I1464" s="21"/>
      <c r="J1464" s="21"/>
      <c r="K1464" s="21"/>
      <c r="L1464" s="21"/>
      <c r="M1464" s="21"/>
      <c r="N1464" s="21"/>
      <c r="O1464" s="21"/>
      <c r="P1464" s="21"/>
      <c r="Q1464" s="21"/>
      <c r="R1464" s="21"/>
      <c r="S1464" s="21"/>
      <c r="T1464" s="21"/>
      <c r="U1464" s="21"/>
      <c r="V1464" s="21"/>
      <c r="W1464" s="21"/>
      <c r="X1464" s="21"/>
      <c r="Y1464" s="21"/>
      <c r="Z1464" s="21"/>
      <c r="AA1464" s="21"/>
      <c r="AB1464" s="21"/>
      <c r="AC1464" s="21"/>
      <c r="AD1464" s="21"/>
      <c r="AE1464" s="21"/>
      <c r="AF1464" s="21"/>
      <c r="AG1464" s="21"/>
      <c r="AH1464" s="21"/>
    </row>
    <row r="1465" spans="2:34" s="6" customFormat="1">
      <c r="B1465" s="21"/>
      <c r="C1465" s="21"/>
      <c r="D1465" s="21"/>
      <c r="E1465" s="21"/>
      <c r="F1465" s="21"/>
      <c r="G1465" s="21"/>
      <c r="H1465" s="21"/>
      <c r="I1465" s="21"/>
      <c r="J1465" s="21"/>
      <c r="K1465" s="21"/>
      <c r="L1465" s="21"/>
      <c r="M1465" s="21"/>
      <c r="N1465" s="21"/>
      <c r="O1465" s="21"/>
      <c r="P1465" s="21"/>
      <c r="Q1465" s="21"/>
      <c r="R1465" s="21"/>
      <c r="S1465" s="21"/>
      <c r="T1465" s="21"/>
      <c r="U1465" s="21"/>
      <c r="V1465" s="21"/>
      <c r="W1465" s="21"/>
      <c r="X1465" s="21"/>
      <c r="Y1465" s="21"/>
      <c r="Z1465" s="21"/>
      <c r="AA1465" s="21"/>
      <c r="AB1465" s="21"/>
      <c r="AC1465" s="21"/>
      <c r="AD1465" s="21"/>
      <c r="AE1465" s="21"/>
      <c r="AF1465" s="21"/>
      <c r="AG1465" s="21"/>
      <c r="AH1465" s="21"/>
    </row>
    <row r="1466" spans="2:34" s="6" customFormat="1">
      <c r="B1466" s="21"/>
      <c r="C1466" s="21"/>
      <c r="D1466" s="21"/>
      <c r="E1466" s="21"/>
      <c r="F1466" s="21"/>
      <c r="G1466" s="21"/>
      <c r="H1466" s="21"/>
      <c r="I1466" s="21"/>
      <c r="J1466" s="21"/>
      <c r="K1466" s="21"/>
      <c r="L1466" s="21"/>
      <c r="M1466" s="21"/>
      <c r="N1466" s="21"/>
      <c r="O1466" s="21"/>
      <c r="P1466" s="21"/>
      <c r="Q1466" s="21"/>
      <c r="R1466" s="21"/>
      <c r="S1466" s="21"/>
      <c r="T1466" s="21"/>
      <c r="U1466" s="21"/>
      <c r="V1466" s="21"/>
      <c r="W1466" s="21"/>
      <c r="X1466" s="21"/>
      <c r="Y1466" s="21"/>
      <c r="Z1466" s="21"/>
      <c r="AA1466" s="21"/>
      <c r="AB1466" s="21"/>
      <c r="AC1466" s="21"/>
      <c r="AD1466" s="21"/>
      <c r="AE1466" s="21"/>
      <c r="AF1466" s="21"/>
      <c r="AG1466" s="21"/>
      <c r="AH1466" s="21"/>
    </row>
    <row r="1467" spans="2:34" s="6" customFormat="1">
      <c r="B1467" s="21"/>
      <c r="C1467" s="21"/>
      <c r="D1467" s="21"/>
      <c r="E1467" s="21"/>
      <c r="F1467" s="21"/>
      <c r="G1467" s="21"/>
      <c r="H1467" s="21"/>
      <c r="I1467" s="21"/>
      <c r="J1467" s="21"/>
      <c r="K1467" s="21"/>
      <c r="L1467" s="21"/>
      <c r="M1467" s="21"/>
      <c r="N1467" s="21"/>
      <c r="O1467" s="21"/>
      <c r="P1467" s="21"/>
      <c r="Q1467" s="21"/>
      <c r="R1467" s="21"/>
      <c r="S1467" s="21"/>
      <c r="T1467" s="21"/>
      <c r="U1467" s="21"/>
      <c r="V1467" s="21"/>
      <c r="W1467" s="21"/>
      <c r="X1467" s="21"/>
      <c r="Y1467" s="21"/>
      <c r="Z1467" s="21"/>
      <c r="AA1467" s="21"/>
      <c r="AB1467" s="21"/>
      <c r="AC1467" s="21"/>
      <c r="AD1467" s="21"/>
      <c r="AE1467" s="21"/>
      <c r="AF1467" s="21"/>
      <c r="AG1467" s="21"/>
      <c r="AH1467" s="21"/>
    </row>
    <row r="1468" spans="2:34" s="6" customFormat="1">
      <c r="B1468" s="21"/>
      <c r="C1468" s="21"/>
      <c r="D1468" s="21"/>
      <c r="E1468" s="21"/>
      <c r="F1468" s="21"/>
      <c r="G1468" s="21"/>
      <c r="H1468" s="21"/>
      <c r="I1468" s="21"/>
      <c r="J1468" s="21"/>
      <c r="K1468" s="21"/>
      <c r="L1468" s="21"/>
      <c r="M1468" s="21"/>
      <c r="N1468" s="21"/>
      <c r="O1468" s="21"/>
      <c r="P1468" s="21"/>
      <c r="Q1468" s="21"/>
      <c r="R1468" s="21"/>
      <c r="S1468" s="21"/>
      <c r="T1468" s="21"/>
      <c r="U1468" s="21"/>
      <c r="V1468" s="21"/>
      <c r="W1468" s="21"/>
      <c r="X1468" s="21"/>
      <c r="Y1468" s="21"/>
      <c r="Z1468" s="21"/>
      <c r="AA1468" s="21"/>
      <c r="AB1468" s="21"/>
      <c r="AC1468" s="21"/>
      <c r="AD1468" s="21"/>
      <c r="AE1468" s="21"/>
      <c r="AF1468" s="21"/>
      <c r="AG1468" s="21"/>
      <c r="AH1468" s="21"/>
    </row>
    <row r="1469" spans="2:34" s="6" customFormat="1">
      <c r="B1469" s="21"/>
      <c r="C1469" s="21"/>
      <c r="D1469" s="21"/>
      <c r="E1469" s="21"/>
      <c r="F1469" s="21"/>
      <c r="G1469" s="21"/>
      <c r="H1469" s="21"/>
      <c r="I1469" s="21"/>
      <c r="J1469" s="21"/>
      <c r="K1469" s="21"/>
      <c r="L1469" s="21"/>
      <c r="M1469" s="21"/>
      <c r="N1469" s="21"/>
      <c r="O1469" s="21"/>
      <c r="P1469" s="21"/>
      <c r="Q1469" s="21"/>
      <c r="R1469" s="21"/>
      <c r="S1469" s="21"/>
      <c r="T1469" s="21"/>
      <c r="U1469" s="21"/>
      <c r="V1469" s="21"/>
      <c r="W1469" s="21"/>
      <c r="X1469" s="21"/>
      <c r="Y1469" s="21"/>
      <c r="Z1469" s="21"/>
      <c r="AA1469" s="21"/>
      <c r="AB1469" s="21"/>
      <c r="AC1469" s="21"/>
      <c r="AD1469" s="21"/>
      <c r="AE1469" s="21"/>
      <c r="AF1469" s="21"/>
      <c r="AG1469" s="21"/>
      <c r="AH1469" s="21"/>
    </row>
    <row r="1470" spans="2:34" s="6" customFormat="1">
      <c r="B1470" s="21"/>
      <c r="C1470" s="21"/>
      <c r="D1470" s="21"/>
      <c r="E1470" s="21"/>
      <c r="F1470" s="21"/>
      <c r="G1470" s="21"/>
      <c r="H1470" s="21"/>
      <c r="I1470" s="21"/>
      <c r="J1470" s="21"/>
      <c r="K1470" s="21"/>
      <c r="L1470" s="21"/>
      <c r="M1470" s="21"/>
      <c r="N1470" s="21"/>
      <c r="O1470" s="21"/>
      <c r="P1470" s="21"/>
      <c r="Q1470" s="21"/>
      <c r="R1470" s="21"/>
      <c r="S1470" s="21"/>
      <c r="T1470" s="21"/>
      <c r="U1470" s="21"/>
      <c r="V1470" s="21"/>
      <c r="W1470" s="21"/>
      <c r="X1470" s="21"/>
      <c r="Y1470" s="21"/>
      <c r="Z1470" s="21"/>
      <c r="AA1470" s="21"/>
      <c r="AB1470" s="21"/>
      <c r="AC1470" s="21"/>
      <c r="AD1470" s="21"/>
      <c r="AE1470" s="21"/>
      <c r="AF1470" s="21"/>
      <c r="AG1470" s="21"/>
      <c r="AH1470" s="21"/>
    </row>
    <row r="1471" spans="2:34" s="6" customFormat="1">
      <c r="B1471" s="21"/>
      <c r="C1471" s="21"/>
      <c r="D1471" s="21"/>
      <c r="E1471" s="21"/>
      <c r="F1471" s="21"/>
      <c r="G1471" s="21"/>
      <c r="H1471" s="21"/>
      <c r="I1471" s="21"/>
      <c r="J1471" s="21"/>
      <c r="K1471" s="21"/>
      <c r="L1471" s="21"/>
      <c r="M1471" s="21"/>
      <c r="N1471" s="21"/>
      <c r="O1471" s="21"/>
      <c r="P1471" s="21"/>
      <c r="Q1471" s="21"/>
      <c r="R1471" s="21"/>
      <c r="S1471" s="21"/>
      <c r="T1471" s="21"/>
      <c r="U1471" s="21"/>
      <c r="V1471" s="21"/>
      <c r="W1471" s="21"/>
      <c r="X1471" s="21"/>
      <c r="Y1471" s="21"/>
      <c r="Z1471" s="21"/>
      <c r="AA1471" s="21"/>
      <c r="AB1471" s="21"/>
      <c r="AC1471" s="21"/>
      <c r="AD1471" s="21"/>
      <c r="AE1471" s="21"/>
      <c r="AF1471" s="21"/>
      <c r="AG1471" s="21"/>
      <c r="AH1471" s="21"/>
    </row>
    <row r="1472" spans="2:34" s="6" customFormat="1">
      <c r="B1472" s="21"/>
      <c r="C1472" s="21"/>
      <c r="D1472" s="21"/>
      <c r="E1472" s="21"/>
      <c r="F1472" s="21"/>
      <c r="G1472" s="21"/>
      <c r="H1472" s="21"/>
      <c r="I1472" s="21"/>
      <c r="J1472" s="21"/>
      <c r="K1472" s="21"/>
      <c r="L1472" s="21"/>
      <c r="M1472" s="21"/>
      <c r="N1472" s="21"/>
      <c r="O1472" s="21"/>
      <c r="P1472" s="21"/>
      <c r="Q1472" s="21"/>
      <c r="R1472" s="21"/>
      <c r="S1472" s="21"/>
      <c r="T1472" s="21"/>
      <c r="U1472" s="21"/>
      <c r="V1472" s="21"/>
      <c r="W1472" s="21"/>
      <c r="X1472" s="21"/>
      <c r="Y1472" s="21"/>
      <c r="Z1472" s="21"/>
      <c r="AA1472" s="21"/>
      <c r="AB1472" s="21"/>
      <c r="AC1472" s="21"/>
      <c r="AD1472" s="21"/>
      <c r="AE1472" s="21"/>
      <c r="AF1472" s="21"/>
      <c r="AG1472" s="21"/>
      <c r="AH1472" s="21"/>
    </row>
    <row r="1473" spans="2:34" s="6" customFormat="1">
      <c r="B1473" s="21"/>
      <c r="C1473" s="21"/>
      <c r="D1473" s="21"/>
      <c r="E1473" s="21"/>
      <c r="F1473" s="21"/>
      <c r="G1473" s="21"/>
      <c r="H1473" s="21"/>
      <c r="I1473" s="21"/>
      <c r="J1473" s="21"/>
      <c r="K1473" s="21"/>
      <c r="L1473" s="21"/>
      <c r="M1473" s="21"/>
      <c r="N1473" s="21"/>
      <c r="O1473" s="21"/>
      <c r="P1473" s="21"/>
      <c r="Q1473" s="21"/>
      <c r="R1473" s="21"/>
      <c r="S1473" s="21"/>
      <c r="T1473" s="21"/>
      <c r="U1473" s="21"/>
      <c r="V1473" s="21"/>
      <c r="W1473" s="21"/>
      <c r="X1473" s="21"/>
      <c r="Y1473" s="21"/>
      <c r="Z1473" s="21"/>
      <c r="AA1473" s="21"/>
      <c r="AB1473" s="21"/>
      <c r="AC1473" s="21"/>
      <c r="AD1473" s="21"/>
      <c r="AE1473" s="21"/>
      <c r="AF1473" s="21"/>
      <c r="AG1473" s="21"/>
      <c r="AH1473" s="21"/>
    </row>
    <row r="1474" spans="2:34" s="6" customFormat="1">
      <c r="B1474" s="21"/>
      <c r="C1474" s="21"/>
      <c r="D1474" s="21"/>
      <c r="E1474" s="21"/>
      <c r="F1474" s="21"/>
      <c r="G1474" s="21"/>
      <c r="H1474" s="21"/>
      <c r="I1474" s="21"/>
      <c r="J1474" s="21"/>
      <c r="K1474" s="21"/>
      <c r="L1474" s="21"/>
      <c r="M1474" s="21"/>
      <c r="N1474" s="21"/>
      <c r="O1474" s="21"/>
      <c r="P1474" s="21"/>
      <c r="Q1474" s="21"/>
      <c r="R1474" s="21"/>
      <c r="S1474" s="21"/>
      <c r="T1474" s="21"/>
      <c r="U1474" s="21"/>
      <c r="V1474" s="21"/>
      <c r="W1474" s="21"/>
      <c r="X1474" s="21"/>
      <c r="Y1474" s="21"/>
      <c r="Z1474" s="21"/>
      <c r="AA1474" s="21"/>
      <c r="AB1474" s="21"/>
      <c r="AC1474" s="21"/>
      <c r="AD1474" s="21"/>
      <c r="AE1474" s="21"/>
      <c r="AF1474" s="21"/>
      <c r="AG1474" s="21"/>
      <c r="AH1474" s="21"/>
    </row>
    <row r="1475" spans="2:34" s="6" customFormat="1">
      <c r="B1475" s="21"/>
      <c r="C1475" s="21"/>
      <c r="D1475" s="21"/>
      <c r="E1475" s="21"/>
      <c r="F1475" s="21"/>
      <c r="G1475" s="21"/>
      <c r="H1475" s="21"/>
      <c r="I1475" s="21"/>
      <c r="J1475" s="21"/>
      <c r="K1475" s="21"/>
      <c r="L1475" s="21"/>
      <c r="M1475" s="21"/>
      <c r="N1475" s="21"/>
      <c r="O1475" s="21"/>
      <c r="P1475" s="21"/>
      <c r="Q1475" s="21"/>
      <c r="R1475" s="21"/>
      <c r="S1475" s="21"/>
      <c r="T1475" s="21"/>
      <c r="U1475" s="21"/>
      <c r="V1475" s="21"/>
      <c r="W1475" s="21"/>
      <c r="X1475" s="21"/>
      <c r="Y1475" s="21"/>
      <c r="Z1475" s="21"/>
      <c r="AA1475" s="21"/>
      <c r="AB1475" s="21"/>
      <c r="AC1475" s="21"/>
      <c r="AD1475" s="21"/>
      <c r="AE1475" s="21"/>
      <c r="AF1475" s="21"/>
      <c r="AG1475" s="21"/>
      <c r="AH1475" s="21"/>
    </row>
    <row r="1476" spans="2:34" s="6" customFormat="1">
      <c r="B1476" s="21"/>
      <c r="C1476" s="21"/>
      <c r="D1476" s="21"/>
      <c r="E1476" s="21"/>
      <c r="F1476" s="21"/>
      <c r="G1476" s="21"/>
      <c r="H1476" s="21"/>
      <c r="I1476" s="21"/>
      <c r="J1476" s="21"/>
      <c r="K1476" s="21"/>
      <c r="L1476" s="21"/>
      <c r="M1476" s="21"/>
      <c r="N1476" s="21"/>
      <c r="O1476" s="21"/>
      <c r="P1476" s="21"/>
      <c r="Q1476" s="21"/>
      <c r="R1476" s="21"/>
      <c r="S1476" s="21"/>
      <c r="T1476" s="21"/>
      <c r="U1476" s="21"/>
      <c r="V1476" s="21"/>
      <c r="W1476" s="21"/>
      <c r="X1476" s="21"/>
      <c r="Y1476" s="21"/>
      <c r="Z1476" s="21"/>
      <c r="AA1476" s="21"/>
      <c r="AB1476" s="21"/>
      <c r="AC1476" s="21"/>
      <c r="AD1476" s="21"/>
      <c r="AE1476" s="21"/>
      <c r="AF1476" s="21"/>
      <c r="AG1476" s="21"/>
      <c r="AH1476" s="21"/>
    </row>
    <row r="1477" spans="2:34" s="6" customFormat="1">
      <c r="B1477" s="21"/>
      <c r="C1477" s="21"/>
      <c r="D1477" s="21"/>
      <c r="E1477" s="21"/>
      <c r="F1477" s="21"/>
      <c r="G1477" s="21"/>
      <c r="H1477" s="21"/>
      <c r="I1477" s="21"/>
      <c r="J1477" s="21"/>
      <c r="K1477" s="21"/>
      <c r="L1477" s="21"/>
      <c r="M1477" s="21"/>
      <c r="N1477" s="21"/>
      <c r="O1477" s="21"/>
      <c r="P1477" s="21"/>
      <c r="Q1477" s="21"/>
      <c r="R1477" s="21"/>
      <c r="S1477" s="21"/>
      <c r="T1477" s="21"/>
      <c r="U1477" s="21"/>
      <c r="V1477" s="21"/>
      <c r="W1477" s="21"/>
      <c r="X1477" s="21"/>
      <c r="Y1477" s="21"/>
      <c r="Z1477" s="21"/>
      <c r="AA1477" s="21"/>
      <c r="AB1477" s="21"/>
      <c r="AC1477" s="21"/>
      <c r="AD1477" s="21"/>
      <c r="AE1477" s="21"/>
      <c r="AF1477" s="21"/>
      <c r="AG1477" s="21"/>
      <c r="AH1477" s="21"/>
    </row>
    <row r="1478" spans="2:34" s="6" customFormat="1">
      <c r="B1478" s="21"/>
      <c r="C1478" s="21"/>
      <c r="D1478" s="21"/>
      <c r="E1478" s="21"/>
      <c r="F1478" s="21"/>
      <c r="G1478" s="21"/>
      <c r="H1478" s="21"/>
      <c r="I1478" s="21"/>
      <c r="J1478" s="21"/>
      <c r="K1478" s="21"/>
      <c r="L1478" s="21"/>
      <c r="M1478" s="21"/>
      <c r="N1478" s="21"/>
      <c r="O1478" s="21"/>
      <c r="P1478" s="21"/>
      <c r="Q1478" s="21"/>
      <c r="R1478" s="21"/>
      <c r="S1478" s="21"/>
      <c r="T1478" s="21"/>
      <c r="U1478" s="21"/>
      <c r="V1478" s="21"/>
      <c r="W1478" s="21"/>
      <c r="X1478" s="21"/>
      <c r="Y1478" s="21"/>
      <c r="Z1478" s="21"/>
      <c r="AA1478" s="21"/>
      <c r="AB1478" s="21"/>
      <c r="AC1478" s="21"/>
      <c r="AD1478" s="21"/>
      <c r="AE1478" s="21"/>
      <c r="AF1478" s="21"/>
      <c r="AG1478" s="21"/>
      <c r="AH1478" s="21"/>
    </row>
    <row r="1479" spans="2:34" s="6" customFormat="1">
      <c r="B1479" s="21"/>
      <c r="C1479" s="21"/>
      <c r="D1479" s="21"/>
      <c r="E1479" s="21"/>
      <c r="F1479" s="21"/>
      <c r="G1479" s="21"/>
      <c r="H1479" s="21"/>
      <c r="I1479" s="21"/>
      <c r="J1479" s="21"/>
      <c r="K1479" s="21"/>
      <c r="L1479" s="21"/>
      <c r="M1479" s="21"/>
      <c r="N1479" s="21"/>
      <c r="O1479" s="21"/>
      <c r="P1479" s="21"/>
      <c r="Q1479" s="21"/>
      <c r="R1479" s="21"/>
      <c r="S1479" s="21"/>
      <c r="T1479" s="21"/>
      <c r="U1479" s="21"/>
      <c r="V1479" s="21"/>
      <c r="W1479" s="21"/>
      <c r="X1479" s="21"/>
      <c r="Y1479" s="21"/>
      <c r="Z1479" s="21"/>
      <c r="AA1479" s="21"/>
      <c r="AB1479" s="21"/>
      <c r="AC1479" s="21"/>
      <c r="AD1479" s="21"/>
      <c r="AE1479" s="21"/>
      <c r="AF1479" s="21"/>
      <c r="AG1479" s="21"/>
      <c r="AH1479" s="21"/>
    </row>
    <row r="1480" spans="2:34" s="6" customFormat="1">
      <c r="B1480" s="21"/>
      <c r="C1480" s="21"/>
      <c r="D1480" s="21"/>
      <c r="E1480" s="21"/>
      <c r="F1480" s="21"/>
      <c r="G1480" s="21"/>
      <c r="H1480" s="21"/>
      <c r="I1480" s="21"/>
      <c r="J1480" s="21"/>
      <c r="K1480" s="21"/>
      <c r="L1480" s="21"/>
      <c r="M1480" s="21"/>
      <c r="N1480" s="21"/>
      <c r="O1480" s="21"/>
      <c r="P1480" s="21"/>
      <c r="Q1480" s="21"/>
      <c r="R1480" s="21"/>
      <c r="S1480" s="21"/>
      <c r="T1480" s="21"/>
      <c r="U1480" s="21"/>
      <c r="V1480" s="21"/>
      <c r="W1480" s="21"/>
      <c r="X1480" s="21"/>
      <c r="Y1480" s="21"/>
      <c r="Z1480" s="21"/>
      <c r="AA1480" s="21"/>
      <c r="AB1480" s="21"/>
      <c r="AC1480" s="21"/>
      <c r="AD1480" s="21"/>
      <c r="AE1480" s="21"/>
      <c r="AF1480" s="21"/>
      <c r="AG1480" s="21"/>
      <c r="AH1480" s="21"/>
    </row>
    <row r="1481" spans="2:34" s="6" customFormat="1">
      <c r="B1481" s="21"/>
      <c r="C1481" s="21"/>
      <c r="D1481" s="21"/>
      <c r="E1481" s="21"/>
      <c r="F1481" s="21"/>
      <c r="G1481" s="21"/>
      <c r="H1481" s="21"/>
      <c r="I1481" s="21"/>
      <c r="J1481" s="21"/>
      <c r="K1481" s="21"/>
      <c r="L1481" s="21"/>
      <c r="M1481" s="21"/>
      <c r="N1481" s="21"/>
      <c r="O1481" s="21"/>
      <c r="P1481" s="21"/>
      <c r="Q1481" s="21"/>
      <c r="R1481" s="21"/>
      <c r="S1481" s="21"/>
      <c r="T1481" s="21"/>
      <c r="U1481" s="21"/>
      <c r="V1481" s="21"/>
      <c r="W1481" s="21"/>
      <c r="X1481" s="21"/>
      <c r="Y1481" s="21"/>
      <c r="Z1481" s="21"/>
      <c r="AA1481" s="21"/>
      <c r="AB1481" s="21"/>
      <c r="AC1481" s="21"/>
      <c r="AD1481" s="21"/>
      <c r="AE1481" s="21"/>
      <c r="AF1481" s="21"/>
      <c r="AG1481" s="21"/>
      <c r="AH1481" s="21"/>
    </row>
    <row r="1482" spans="2:34" s="6" customFormat="1">
      <c r="B1482" s="21"/>
      <c r="C1482" s="21"/>
      <c r="D1482" s="21"/>
      <c r="E1482" s="21"/>
      <c r="F1482" s="21"/>
      <c r="G1482" s="21"/>
      <c r="H1482" s="21"/>
      <c r="I1482" s="21"/>
      <c r="J1482" s="21"/>
      <c r="K1482" s="21"/>
      <c r="L1482" s="21"/>
      <c r="M1482" s="21"/>
      <c r="N1482" s="21"/>
      <c r="O1482" s="21"/>
      <c r="P1482" s="21"/>
      <c r="Q1482" s="21"/>
      <c r="R1482" s="21"/>
      <c r="S1482" s="21"/>
      <c r="T1482" s="21"/>
      <c r="U1482" s="21"/>
      <c r="V1482" s="21"/>
      <c r="W1482" s="21"/>
      <c r="X1482" s="21"/>
      <c r="Y1482" s="21"/>
      <c r="Z1482" s="21"/>
      <c r="AA1482" s="21"/>
      <c r="AB1482" s="21"/>
      <c r="AC1482" s="21"/>
      <c r="AD1482" s="21"/>
      <c r="AE1482" s="21"/>
      <c r="AF1482" s="21"/>
      <c r="AG1482" s="21"/>
      <c r="AH1482" s="21"/>
    </row>
    <row r="1483" spans="2:34" s="6" customFormat="1">
      <c r="B1483" s="21"/>
      <c r="C1483" s="21"/>
      <c r="D1483" s="21"/>
      <c r="E1483" s="21"/>
      <c r="F1483" s="21"/>
      <c r="G1483" s="21"/>
      <c r="H1483" s="21"/>
      <c r="I1483" s="21"/>
      <c r="J1483" s="21"/>
      <c r="K1483" s="21"/>
      <c r="L1483" s="21"/>
      <c r="M1483" s="21"/>
      <c r="N1483" s="21"/>
      <c r="O1483" s="21"/>
      <c r="P1483" s="21"/>
      <c r="Q1483" s="21"/>
      <c r="R1483" s="21"/>
      <c r="S1483" s="21"/>
      <c r="T1483" s="21"/>
      <c r="U1483" s="21"/>
      <c r="V1483" s="21"/>
      <c r="W1483" s="21"/>
      <c r="X1483" s="21"/>
      <c r="Y1483" s="21"/>
      <c r="Z1483" s="21"/>
      <c r="AA1483" s="21"/>
      <c r="AB1483" s="21"/>
      <c r="AC1483" s="21"/>
      <c r="AD1483" s="21"/>
      <c r="AE1483" s="21"/>
      <c r="AF1483" s="21"/>
      <c r="AG1483" s="21"/>
      <c r="AH1483" s="21"/>
    </row>
    <row r="1484" spans="2:34" s="6" customFormat="1">
      <c r="B1484" s="21"/>
      <c r="C1484" s="21"/>
      <c r="D1484" s="21"/>
      <c r="E1484" s="21"/>
      <c r="F1484" s="21"/>
      <c r="G1484" s="21"/>
      <c r="H1484" s="21"/>
      <c r="I1484" s="21"/>
      <c r="J1484" s="21"/>
      <c r="K1484" s="21"/>
      <c r="L1484" s="21"/>
      <c r="M1484" s="21"/>
      <c r="N1484" s="21"/>
      <c r="O1484" s="21"/>
      <c r="P1484" s="21"/>
      <c r="Q1484" s="21"/>
      <c r="R1484" s="21"/>
      <c r="S1484" s="21"/>
      <c r="T1484" s="21"/>
      <c r="U1484" s="21"/>
      <c r="V1484" s="21"/>
      <c r="W1484" s="21"/>
      <c r="X1484" s="21"/>
      <c r="Y1484" s="21"/>
      <c r="Z1484" s="21"/>
      <c r="AA1484" s="21"/>
      <c r="AB1484" s="21"/>
      <c r="AC1484" s="21"/>
      <c r="AD1484" s="21"/>
      <c r="AE1484" s="21"/>
      <c r="AF1484" s="21"/>
      <c r="AG1484" s="21"/>
      <c r="AH1484" s="21"/>
    </row>
    <row r="1485" spans="2:34" s="6" customFormat="1">
      <c r="B1485" s="21"/>
      <c r="C1485" s="21"/>
      <c r="D1485" s="21"/>
      <c r="E1485" s="21"/>
      <c r="F1485" s="21"/>
      <c r="G1485" s="21"/>
      <c r="H1485" s="21"/>
      <c r="I1485" s="21"/>
      <c r="J1485" s="21"/>
      <c r="K1485" s="21"/>
      <c r="L1485" s="21"/>
      <c r="M1485" s="21"/>
      <c r="N1485" s="21"/>
      <c r="O1485" s="21"/>
      <c r="P1485" s="21"/>
      <c r="Q1485" s="21"/>
      <c r="R1485" s="21"/>
      <c r="S1485" s="21"/>
      <c r="T1485" s="21"/>
      <c r="U1485" s="21"/>
      <c r="V1485" s="21"/>
      <c r="W1485" s="21"/>
      <c r="X1485" s="21"/>
      <c r="Y1485" s="21"/>
      <c r="Z1485" s="21"/>
      <c r="AA1485" s="21"/>
      <c r="AB1485" s="21"/>
      <c r="AC1485" s="21"/>
      <c r="AD1485" s="21"/>
      <c r="AE1485" s="21"/>
      <c r="AF1485" s="21"/>
      <c r="AG1485" s="21"/>
      <c r="AH1485" s="21"/>
    </row>
    <row r="1486" spans="2:34" s="6" customFormat="1">
      <c r="B1486" s="21"/>
      <c r="C1486" s="21"/>
      <c r="D1486" s="21"/>
      <c r="E1486" s="21"/>
      <c r="F1486" s="21"/>
      <c r="G1486" s="21"/>
      <c r="H1486" s="21"/>
      <c r="I1486" s="21"/>
      <c r="J1486" s="21"/>
      <c r="K1486" s="21"/>
      <c r="L1486" s="21"/>
      <c r="M1486" s="21"/>
      <c r="N1486" s="21"/>
      <c r="O1486" s="21"/>
      <c r="P1486" s="21"/>
      <c r="Q1486" s="21"/>
      <c r="R1486" s="21"/>
      <c r="S1486" s="21"/>
      <c r="T1486" s="21"/>
      <c r="U1486" s="21"/>
      <c r="V1486" s="21"/>
      <c r="W1486" s="21"/>
      <c r="X1486" s="21"/>
      <c r="Y1486" s="21"/>
      <c r="Z1486" s="21"/>
      <c r="AA1486" s="21"/>
      <c r="AB1486" s="21"/>
      <c r="AC1486" s="21"/>
      <c r="AD1486" s="21"/>
      <c r="AE1486" s="21"/>
      <c r="AF1486" s="21"/>
      <c r="AG1486" s="21"/>
      <c r="AH1486" s="21"/>
    </row>
    <row r="1487" spans="2:34" s="6" customFormat="1">
      <c r="B1487" s="21"/>
      <c r="C1487" s="21"/>
      <c r="D1487" s="21"/>
      <c r="E1487" s="21"/>
      <c r="F1487" s="21"/>
      <c r="G1487" s="21"/>
      <c r="H1487" s="21"/>
      <c r="I1487" s="21"/>
      <c r="J1487" s="21"/>
      <c r="K1487" s="21"/>
      <c r="L1487" s="21"/>
      <c r="M1487" s="21"/>
      <c r="N1487" s="21"/>
      <c r="O1487" s="21"/>
      <c r="P1487" s="21"/>
      <c r="Q1487" s="21"/>
      <c r="R1487" s="21"/>
      <c r="S1487" s="21"/>
      <c r="T1487" s="21"/>
      <c r="U1487" s="21"/>
      <c r="V1487" s="21"/>
      <c r="W1487" s="21"/>
      <c r="X1487" s="21"/>
      <c r="Y1487" s="21"/>
      <c r="Z1487" s="21"/>
      <c r="AA1487" s="21"/>
      <c r="AB1487" s="21"/>
      <c r="AC1487" s="21"/>
      <c r="AD1487" s="21"/>
      <c r="AE1487" s="21"/>
      <c r="AF1487" s="21"/>
      <c r="AG1487" s="21"/>
      <c r="AH1487" s="21"/>
    </row>
    <row r="1488" spans="2:34" s="6" customFormat="1">
      <c r="B1488" s="21"/>
      <c r="C1488" s="21"/>
      <c r="D1488" s="21"/>
      <c r="E1488" s="21"/>
      <c r="F1488" s="21"/>
      <c r="G1488" s="21"/>
      <c r="H1488" s="21"/>
      <c r="I1488" s="21"/>
      <c r="J1488" s="21"/>
      <c r="K1488" s="21"/>
      <c r="L1488" s="21"/>
      <c r="M1488" s="21"/>
      <c r="N1488" s="21"/>
      <c r="O1488" s="21"/>
      <c r="P1488" s="21"/>
      <c r="Q1488" s="21"/>
      <c r="R1488" s="21"/>
      <c r="S1488" s="21"/>
      <c r="T1488" s="21"/>
      <c r="U1488" s="21"/>
      <c r="V1488" s="21"/>
      <c r="W1488" s="21"/>
      <c r="X1488" s="21"/>
      <c r="Y1488" s="21"/>
      <c r="Z1488" s="21"/>
      <c r="AA1488" s="21"/>
      <c r="AB1488" s="21"/>
      <c r="AC1488" s="21"/>
      <c r="AD1488" s="21"/>
      <c r="AE1488" s="21"/>
      <c r="AF1488" s="21"/>
      <c r="AG1488" s="21"/>
      <c r="AH1488" s="21"/>
    </row>
    <row r="1489" spans="2:34" s="6" customFormat="1">
      <c r="B1489" s="21"/>
      <c r="C1489" s="21"/>
      <c r="D1489" s="21"/>
      <c r="E1489" s="21"/>
      <c r="F1489" s="21"/>
      <c r="G1489" s="21"/>
      <c r="H1489" s="21"/>
      <c r="I1489" s="21"/>
      <c r="J1489" s="21"/>
      <c r="K1489" s="21"/>
      <c r="L1489" s="21"/>
      <c r="M1489" s="21"/>
      <c r="N1489" s="21"/>
      <c r="O1489" s="21"/>
      <c r="P1489" s="21"/>
      <c r="Q1489" s="21"/>
      <c r="R1489" s="21"/>
      <c r="S1489" s="21"/>
      <c r="T1489" s="21"/>
      <c r="U1489" s="21"/>
      <c r="V1489" s="21"/>
      <c r="W1489" s="21"/>
      <c r="X1489" s="21"/>
      <c r="Y1489" s="21"/>
      <c r="Z1489" s="21"/>
      <c r="AA1489" s="21"/>
      <c r="AB1489" s="21"/>
      <c r="AC1489" s="21"/>
      <c r="AD1489" s="21"/>
      <c r="AE1489" s="21"/>
      <c r="AF1489" s="21"/>
      <c r="AG1489" s="21"/>
      <c r="AH1489" s="21"/>
    </row>
    <row r="1490" spans="2:34" s="6" customFormat="1">
      <c r="B1490" s="21"/>
      <c r="C1490" s="21"/>
      <c r="D1490" s="21"/>
      <c r="E1490" s="21"/>
      <c r="F1490" s="21"/>
      <c r="G1490" s="21"/>
      <c r="H1490" s="21"/>
      <c r="I1490" s="21"/>
      <c r="J1490" s="21"/>
      <c r="K1490" s="21"/>
      <c r="L1490" s="21"/>
      <c r="M1490" s="21"/>
      <c r="N1490" s="21"/>
      <c r="O1490" s="21"/>
      <c r="P1490" s="21"/>
      <c r="Q1490" s="21"/>
      <c r="R1490" s="21"/>
      <c r="S1490" s="21"/>
      <c r="T1490" s="21"/>
      <c r="U1490" s="21"/>
      <c r="V1490" s="21"/>
      <c r="W1490" s="21"/>
      <c r="X1490" s="21"/>
      <c r="Y1490" s="21"/>
      <c r="Z1490" s="21"/>
      <c r="AA1490" s="21"/>
      <c r="AB1490" s="21"/>
      <c r="AC1490" s="21"/>
      <c r="AD1490" s="21"/>
      <c r="AE1490" s="21"/>
      <c r="AF1490" s="21"/>
      <c r="AG1490" s="21"/>
      <c r="AH1490" s="21"/>
    </row>
    <row r="1491" spans="2:34" s="6" customFormat="1">
      <c r="B1491" s="21"/>
      <c r="C1491" s="21"/>
      <c r="D1491" s="21"/>
      <c r="E1491" s="21"/>
      <c r="F1491" s="21"/>
      <c r="G1491" s="21"/>
      <c r="H1491" s="21"/>
      <c r="I1491" s="21"/>
      <c r="J1491" s="21"/>
      <c r="K1491" s="21"/>
      <c r="L1491" s="21"/>
      <c r="M1491" s="21"/>
      <c r="N1491" s="21"/>
      <c r="O1491" s="21"/>
      <c r="P1491" s="21"/>
      <c r="Q1491" s="21"/>
      <c r="R1491" s="21"/>
      <c r="S1491" s="21"/>
      <c r="T1491" s="21"/>
      <c r="U1491" s="21"/>
      <c r="V1491" s="21"/>
      <c r="W1491" s="21"/>
      <c r="X1491" s="21"/>
      <c r="Y1491" s="21"/>
      <c r="Z1491" s="21"/>
      <c r="AA1491" s="21"/>
      <c r="AB1491" s="21"/>
      <c r="AC1491" s="21"/>
      <c r="AD1491" s="21"/>
      <c r="AE1491" s="21"/>
      <c r="AF1491" s="21"/>
      <c r="AG1491" s="21"/>
      <c r="AH1491" s="21"/>
    </row>
    <row r="1492" spans="2:34" s="6" customFormat="1">
      <c r="B1492" s="21"/>
      <c r="C1492" s="21"/>
      <c r="D1492" s="21"/>
      <c r="E1492" s="21"/>
      <c r="F1492" s="21"/>
      <c r="G1492" s="21"/>
      <c r="H1492" s="21"/>
      <c r="I1492" s="21"/>
      <c r="J1492" s="21"/>
      <c r="K1492" s="21"/>
      <c r="L1492" s="21"/>
      <c r="M1492" s="21"/>
      <c r="N1492" s="21"/>
      <c r="O1492" s="21"/>
      <c r="P1492" s="21"/>
      <c r="Q1492" s="21"/>
      <c r="R1492" s="21"/>
      <c r="S1492" s="21"/>
      <c r="T1492" s="21"/>
      <c r="U1492" s="21"/>
      <c r="V1492" s="21"/>
      <c r="W1492" s="21"/>
      <c r="X1492" s="21"/>
      <c r="Y1492" s="21"/>
      <c r="Z1492" s="21"/>
      <c r="AA1492" s="21"/>
      <c r="AB1492" s="21"/>
      <c r="AC1492" s="21"/>
      <c r="AD1492" s="21"/>
      <c r="AE1492" s="21"/>
      <c r="AF1492" s="21"/>
      <c r="AG1492" s="21"/>
      <c r="AH1492" s="21"/>
    </row>
    <row r="1493" spans="2:34" s="6" customFormat="1">
      <c r="B1493" s="21"/>
      <c r="C1493" s="21"/>
      <c r="D1493" s="21"/>
      <c r="E1493" s="21"/>
      <c r="F1493" s="21"/>
      <c r="G1493" s="21"/>
      <c r="H1493" s="21"/>
      <c r="I1493" s="21"/>
      <c r="J1493" s="21"/>
      <c r="K1493" s="21"/>
      <c r="L1493" s="21"/>
      <c r="M1493" s="21"/>
      <c r="N1493" s="21"/>
      <c r="O1493" s="21"/>
      <c r="P1493" s="21"/>
      <c r="Q1493" s="21"/>
      <c r="R1493" s="21"/>
      <c r="S1493" s="21"/>
      <c r="T1493" s="21"/>
      <c r="U1493" s="21"/>
      <c r="V1493" s="21"/>
      <c r="W1493" s="21"/>
      <c r="X1493" s="21"/>
      <c r="Y1493" s="21"/>
      <c r="Z1493" s="21"/>
      <c r="AA1493" s="21"/>
      <c r="AB1493" s="21"/>
      <c r="AC1493" s="21"/>
      <c r="AD1493" s="21"/>
      <c r="AE1493" s="21"/>
      <c r="AF1493" s="21"/>
      <c r="AG1493" s="21"/>
      <c r="AH1493" s="21"/>
    </row>
    <row r="1494" spans="2:34" s="6" customFormat="1">
      <c r="B1494" s="21"/>
      <c r="C1494" s="21"/>
      <c r="D1494" s="21"/>
      <c r="E1494" s="21"/>
      <c r="F1494" s="21"/>
      <c r="G1494" s="21"/>
      <c r="H1494" s="21"/>
      <c r="I1494" s="21"/>
      <c r="J1494" s="21"/>
      <c r="K1494" s="21"/>
      <c r="L1494" s="21"/>
      <c r="M1494" s="21"/>
      <c r="N1494" s="21"/>
      <c r="O1494" s="21"/>
      <c r="P1494" s="21"/>
      <c r="Q1494" s="21"/>
      <c r="R1494" s="21"/>
      <c r="S1494" s="21"/>
      <c r="T1494" s="21"/>
      <c r="U1494" s="21"/>
      <c r="V1494" s="21"/>
      <c r="W1494" s="21"/>
      <c r="X1494" s="21"/>
      <c r="Y1494" s="21"/>
      <c r="Z1494" s="21"/>
      <c r="AA1494" s="21"/>
      <c r="AB1494" s="21"/>
      <c r="AC1494" s="21"/>
      <c r="AD1494" s="21"/>
      <c r="AE1494" s="21"/>
      <c r="AF1494" s="21"/>
      <c r="AG1494" s="21"/>
      <c r="AH1494" s="21"/>
    </row>
    <row r="1495" spans="2:34" s="6" customFormat="1">
      <c r="B1495" s="21"/>
      <c r="C1495" s="21"/>
      <c r="D1495" s="21"/>
      <c r="E1495" s="21"/>
      <c r="F1495" s="21"/>
      <c r="G1495" s="21"/>
      <c r="H1495" s="21"/>
      <c r="I1495" s="21"/>
      <c r="J1495" s="21"/>
      <c r="K1495" s="21"/>
      <c r="L1495" s="21"/>
      <c r="M1495" s="21"/>
      <c r="N1495" s="21"/>
      <c r="O1495" s="21"/>
      <c r="P1495" s="21"/>
      <c r="Q1495" s="21"/>
      <c r="R1495" s="21"/>
      <c r="S1495" s="21"/>
      <c r="T1495" s="21"/>
      <c r="U1495" s="21"/>
      <c r="V1495" s="21"/>
      <c r="W1495" s="21"/>
      <c r="X1495" s="21"/>
      <c r="Y1495" s="21"/>
      <c r="Z1495" s="21"/>
      <c r="AA1495" s="21"/>
      <c r="AB1495" s="21"/>
      <c r="AC1495" s="21"/>
      <c r="AD1495" s="21"/>
      <c r="AE1495" s="21"/>
      <c r="AF1495" s="21"/>
      <c r="AG1495" s="21"/>
      <c r="AH1495" s="21"/>
    </row>
    <row r="1496" spans="2:34" s="6" customFormat="1">
      <c r="B1496" s="21"/>
      <c r="C1496" s="21"/>
      <c r="D1496" s="21"/>
      <c r="E1496" s="21"/>
      <c r="F1496" s="21"/>
      <c r="G1496" s="21"/>
      <c r="H1496" s="21"/>
      <c r="I1496" s="21"/>
      <c r="J1496" s="21"/>
      <c r="K1496" s="21"/>
      <c r="L1496" s="21"/>
      <c r="M1496" s="21"/>
      <c r="N1496" s="21"/>
      <c r="O1496" s="21"/>
      <c r="P1496" s="21"/>
      <c r="Q1496" s="21"/>
      <c r="R1496" s="21"/>
      <c r="S1496" s="21"/>
      <c r="T1496" s="21"/>
      <c r="U1496" s="21"/>
      <c r="V1496" s="21"/>
      <c r="W1496" s="21"/>
      <c r="X1496" s="21"/>
      <c r="Y1496" s="21"/>
      <c r="Z1496" s="21"/>
      <c r="AA1496" s="21"/>
      <c r="AB1496" s="21"/>
      <c r="AC1496" s="21"/>
      <c r="AD1496" s="21"/>
      <c r="AE1496" s="21"/>
      <c r="AF1496" s="21"/>
      <c r="AG1496" s="21"/>
      <c r="AH1496" s="21"/>
    </row>
    <row r="1497" spans="2:34" s="6" customFormat="1">
      <c r="B1497" s="21"/>
      <c r="C1497" s="21"/>
      <c r="D1497" s="21"/>
      <c r="E1497" s="21"/>
      <c r="F1497" s="21"/>
      <c r="G1497" s="21"/>
      <c r="H1497" s="21"/>
      <c r="I1497" s="21"/>
      <c r="J1497" s="21"/>
      <c r="K1497" s="21"/>
      <c r="L1497" s="21"/>
      <c r="M1497" s="21"/>
      <c r="N1497" s="21"/>
      <c r="O1497" s="21"/>
      <c r="P1497" s="21"/>
      <c r="Q1497" s="21"/>
      <c r="R1497" s="21"/>
      <c r="S1497" s="21"/>
      <c r="T1497" s="21"/>
      <c r="U1497" s="21"/>
      <c r="V1497" s="21"/>
      <c r="W1497" s="21"/>
      <c r="X1497" s="21"/>
      <c r="Y1497" s="21"/>
      <c r="Z1497" s="21"/>
      <c r="AA1497" s="21"/>
      <c r="AB1497" s="21"/>
      <c r="AC1497" s="21"/>
      <c r="AD1497" s="21"/>
      <c r="AE1497" s="21"/>
      <c r="AF1497" s="21"/>
      <c r="AG1497" s="21"/>
      <c r="AH1497" s="21"/>
    </row>
    <row r="1498" spans="2:34" s="6" customFormat="1">
      <c r="B1498" s="21"/>
      <c r="C1498" s="21"/>
      <c r="D1498" s="21"/>
      <c r="E1498" s="21"/>
      <c r="F1498" s="21"/>
      <c r="G1498" s="21"/>
      <c r="H1498" s="21"/>
      <c r="I1498" s="21"/>
      <c r="J1498" s="21"/>
      <c r="K1498" s="21"/>
      <c r="L1498" s="21"/>
      <c r="M1498" s="21"/>
      <c r="N1498" s="21"/>
      <c r="O1498" s="21"/>
      <c r="P1498" s="21"/>
      <c r="Q1498" s="21"/>
      <c r="R1498" s="21"/>
      <c r="S1498" s="21"/>
      <c r="T1498" s="21"/>
      <c r="U1498" s="21"/>
      <c r="V1498" s="21"/>
      <c r="W1498" s="21"/>
      <c r="X1498" s="21"/>
      <c r="Y1498" s="21"/>
      <c r="Z1498" s="21"/>
      <c r="AA1498" s="21"/>
      <c r="AB1498" s="21"/>
      <c r="AC1498" s="21"/>
      <c r="AD1498" s="21"/>
      <c r="AE1498" s="21"/>
      <c r="AF1498" s="21"/>
      <c r="AG1498" s="21"/>
      <c r="AH1498" s="21"/>
    </row>
    <row r="1499" spans="2:34" s="6" customFormat="1">
      <c r="B1499" s="21"/>
      <c r="C1499" s="21"/>
      <c r="D1499" s="21"/>
      <c r="E1499" s="21"/>
      <c r="F1499" s="21"/>
      <c r="G1499" s="21"/>
      <c r="H1499" s="21"/>
      <c r="I1499" s="21"/>
      <c r="J1499" s="21"/>
      <c r="K1499" s="21"/>
      <c r="L1499" s="21"/>
      <c r="M1499" s="21"/>
      <c r="N1499" s="21"/>
      <c r="O1499" s="21"/>
      <c r="P1499" s="21"/>
      <c r="Q1499" s="21"/>
      <c r="R1499" s="21"/>
      <c r="S1499" s="21"/>
      <c r="T1499" s="21"/>
      <c r="U1499" s="21"/>
      <c r="V1499" s="21"/>
      <c r="W1499" s="21"/>
      <c r="X1499" s="21"/>
      <c r="Y1499" s="21"/>
      <c r="Z1499" s="21"/>
      <c r="AA1499" s="21"/>
      <c r="AB1499" s="21"/>
      <c r="AC1499" s="21"/>
      <c r="AD1499" s="21"/>
      <c r="AE1499" s="21"/>
      <c r="AF1499" s="21"/>
      <c r="AG1499" s="21"/>
      <c r="AH1499" s="21"/>
    </row>
    <row r="1500" spans="2:34" s="6" customFormat="1">
      <c r="B1500" s="21"/>
      <c r="C1500" s="21"/>
      <c r="D1500" s="21"/>
      <c r="E1500" s="21"/>
      <c r="F1500" s="21"/>
      <c r="G1500" s="21"/>
      <c r="H1500" s="21"/>
      <c r="I1500" s="21"/>
      <c r="J1500" s="21"/>
      <c r="K1500" s="21"/>
      <c r="L1500" s="21"/>
      <c r="M1500" s="21"/>
      <c r="N1500" s="21"/>
      <c r="O1500" s="21"/>
      <c r="P1500" s="21"/>
      <c r="Q1500" s="21"/>
      <c r="R1500" s="21"/>
      <c r="S1500" s="21"/>
      <c r="T1500" s="21"/>
      <c r="U1500" s="21"/>
      <c r="V1500" s="21"/>
      <c r="W1500" s="21"/>
      <c r="X1500" s="21"/>
      <c r="Y1500" s="21"/>
      <c r="Z1500" s="21"/>
      <c r="AA1500" s="21"/>
      <c r="AB1500" s="21"/>
      <c r="AC1500" s="21"/>
      <c r="AD1500" s="21"/>
      <c r="AE1500" s="21"/>
      <c r="AF1500" s="21"/>
      <c r="AG1500" s="21"/>
      <c r="AH1500" s="21"/>
    </row>
    <row r="1501" spans="2:34" s="6" customFormat="1">
      <c r="B1501" s="21"/>
      <c r="C1501" s="21"/>
      <c r="D1501" s="21"/>
      <c r="E1501" s="21"/>
      <c r="F1501" s="21"/>
      <c r="G1501" s="21"/>
      <c r="H1501" s="21"/>
      <c r="I1501" s="21"/>
      <c r="J1501" s="21"/>
      <c r="K1501" s="21"/>
      <c r="L1501" s="21"/>
      <c r="M1501" s="21"/>
      <c r="N1501" s="21"/>
      <c r="O1501" s="21"/>
      <c r="P1501" s="21"/>
      <c r="Q1501" s="21"/>
      <c r="R1501" s="21"/>
      <c r="S1501" s="21"/>
      <c r="T1501" s="21"/>
      <c r="U1501" s="21"/>
      <c r="V1501" s="21"/>
      <c r="W1501" s="21"/>
      <c r="X1501" s="21"/>
      <c r="Y1501" s="21"/>
      <c r="Z1501" s="21"/>
      <c r="AA1501" s="21"/>
      <c r="AB1501" s="21"/>
      <c r="AC1501" s="21"/>
      <c r="AD1501" s="21"/>
      <c r="AE1501" s="21"/>
      <c r="AF1501" s="21"/>
      <c r="AG1501" s="21"/>
      <c r="AH1501" s="21"/>
    </row>
    <row r="1502" spans="2:34" s="6" customFormat="1">
      <c r="B1502" s="21"/>
      <c r="C1502" s="21"/>
      <c r="D1502" s="21"/>
      <c r="E1502" s="21"/>
      <c r="F1502" s="21"/>
      <c r="G1502" s="21"/>
      <c r="H1502" s="21"/>
      <c r="I1502" s="21"/>
      <c r="J1502" s="21"/>
      <c r="K1502" s="21"/>
      <c r="L1502" s="21"/>
      <c r="M1502" s="21"/>
      <c r="N1502" s="21"/>
      <c r="O1502" s="21"/>
      <c r="P1502" s="21"/>
      <c r="Q1502" s="21"/>
      <c r="R1502" s="21"/>
      <c r="S1502" s="21"/>
      <c r="T1502" s="21"/>
      <c r="U1502" s="21"/>
      <c r="V1502" s="21"/>
      <c r="W1502" s="21"/>
      <c r="X1502" s="21"/>
      <c r="Y1502" s="21"/>
      <c r="Z1502" s="21"/>
      <c r="AA1502" s="21"/>
      <c r="AB1502" s="21"/>
      <c r="AC1502" s="21"/>
      <c r="AD1502" s="21"/>
      <c r="AE1502" s="21"/>
      <c r="AF1502" s="21"/>
      <c r="AG1502" s="21"/>
      <c r="AH1502" s="21"/>
    </row>
    <row r="1503" spans="2:34" s="6" customFormat="1">
      <c r="B1503" s="21"/>
      <c r="C1503" s="21"/>
      <c r="D1503" s="21"/>
      <c r="E1503" s="21"/>
      <c r="F1503" s="21"/>
      <c r="G1503" s="21"/>
      <c r="H1503" s="21"/>
      <c r="I1503" s="21"/>
      <c r="J1503" s="21"/>
      <c r="K1503" s="21"/>
      <c r="L1503" s="21"/>
      <c r="M1503" s="21"/>
      <c r="N1503" s="21"/>
      <c r="O1503" s="21"/>
      <c r="P1503" s="21"/>
      <c r="Q1503" s="21"/>
      <c r="R1503" s="21"/>
      <c r="S1503" s="21"/>
      <c r="T1503" s="21"/>
      <c r="U1503" s="21"/>
      <c r="V1503" s="21"/>
      <c r="W1503" s="21"/>
      <c r="X1503" s="21"/>
      <c r="Y1503" s="21"/>
      <c r="Z1503" s="21"/>
      <c r="AA1503" s="21"/>
      <c r="AB1503" s="21"/>
      <c r="AC1503" s="21"/>
      <c r="AD1503" s="21"/>
      <c r="AE1503" s="21"/>
      <c r="AF1503" s="21"/>
      <c r="AG1503" s="21"/>
      <c r="AH1503" s="21"/>
    </row>
    <row r="1504" spans="2:34" s="6" customFormat="1">
      <c r="B1504" s="21"/>
      <c r="C1504" s="21"/>
      <c r="D1504" s="21"/>
      <c r="E1504" s="21"/>
      <c r="F1504" s="21"/>
      <c r="G1504" s="21"/>
      <c r="H1504" s="21"/>
      <c r="I1504" s="21"/>
      <c r="J1504" s="21"/>
      <c r="K1504" s="21"/>
      <c r="L1504" s="21"/>
      <c r="M1504" s="21"/>
      <c r="N1504" s="21"/>
      <c r="O1504" s="21"/>
      <c r="P1504" s="21"/>
      <c r="Q1504" s="21"/>
      <c r="R1504" s="21"/>
      <c r="S1504" s="21"/>
      <c r="T1504" s="21"/>
      <c r="U1504" s="21"/>
      <c r="V1504" s="21"/>
      <c r="W1504" s="21"/>
      <c r="X1504" s="21"/>
      <c r="Y1504" s="21"/>
      <c r="Z1504" s="21"/>
      <c r="AA1504" s="21"/>
      <c r="AB1504" s="21"/>
      <c r="AC1504" s="21"/>
      <c r="AD1504" s="21"/>
      <c r="AE1504" s="21"/>
      <c r="AF1504" s="21"/>
      <c r="AG1504" s="21"/>
      <c r="AH1504" s="21"/>
    </row>
    <row r="1505" spans="2:34" s="6" customFormat="1">
      <c r="B1505" s="21"/>
      <c r="C1505" s="21"/>
      <c r="D1505" s="21"/>
      <c r="E1505" s="21"/>
      <c r="F1505" s="21"/>
      <c r="G1505" s="21"/>
      <c r="H1505" s="21"/>
      <c r="I1505" s="21"/>
      <c r="J1505" s="21"/>
      <c r="K1505" s="21"/>
      <c r="L1505" s="21"/>
      <c r="M1505" s="21"/>
      <c r="N1505" s="21"/>
      <c r="O1505" s="21"/>
      <c r="P1505" s="21"/>
      <c r="Q1505" s="21"/>
      <c r="R1505" s="21"/>
      <c r="S1505" s="21"/>
      <c r="T1505" s="21"/>
      <c r="U1505" s="21"/>
      <c r="V1505" s="21"/>
      <c r="W1505" s="21"/>
      <c r="X1505" s="21"/>
      <c r="Y1505" s="21"/>
      <c r="Z1505" s="21"/>
      <c r="AA1505" s="21"/>
      <c r="AB1505" s="21"/>
      <c r="AC1505" s="21"/>
      <c r="AD1505" s="21"/>
      <c r="AE1505" s="21"/>
      <c r="AF1505" s="21"/>
      <c r="AG1505" s="21"/>
      <c r="AH1505" s="21"/>
    </row>
    <row r="1506" spans="2:34" s="6" customFormat="1">
      <c r="B1506" s="21"/>
      <c r="C1506" s="21"/>
      <c r="D1506" s="21"/>
      <c r="E1506" s="21"/>
      <c r="F1506" s="21"/>
      <c r="G1506" s="21"/>
      <c r="H1506" s="21"/>
      <c r="I1506" s="21"/>
      <c r="J1506" s="21"/>
      <c r="K1506" s="21"/>
      <c r="L1506" s="21"/>
      <c r="M1506" s="21"/>
      <c r="N1506" s="21"/>
      <c r="O1506" s="21"/>
      <c r="P1506" s="21"/>
      <c r="Q1506" s="21"/>
      <c r="R1506" s="21"/>
      <c r="S1506" s="21"/>
      <c r="T1506" s="21"/>
      <c r="U1506" s="21"/>
      <c r="V1506" s="21"/>
      <c r="W1506" s="21"/>
      <c r="X1506" s="21"/>
      <c r="Y1506" s="21"/>
      <c r="Z1506" s="21"/>
      <c r="AA1506" s="21"/>
      <c r="AB1506" s="21"/>
      <c r="AC1506" s="21"/>
      <c r="AD1506" s="21"/>
      <c r="AE1506" s="21"/>
      <c r="AF1506" s="21"/>
      <c r="AG1506" s="21"/>
      <c r="AH1506" s="21"/>
    </row>
    <row r="1507" spans="2:34" s="6" customFormat="1">
      <c r="B1507" s="21"/>
      <c r="C1507" s="21"/>
      <c r="D1507" s="21"/>
      <c r="E1507" s="21"/>
      <c r="F1507" s="21"/>
      <c r="G1507" s="21"/>
      <c r="H1507" s="21"/>
      <c r="I1507" s="21"/>
      <c r="J1507" s="21"/>
      <c r="K1507" s="21"/>
      <c r="L1507" s="21"/>
      <c r="M1507" s="21"/>
      <c r="N1507" s="21"/>
      <c r="O1507" s="21"/>
      <c r="P1507" s="21"/>
      <c r="Q1507" s="21"/>
      <c r="R1507" s="21"/>
      <c r="S1507" s="21"/>
      <c r="T1507" s="21"/>
      <c r="U1507" s="21"/>
      <c r="V1507" s="21"/>
      <c r="W1507" s="21"/>
      <c r="X1507" s="21"/>
      <c r="Y1507" s="21"/>
      <c r="Z1507" s="21"/>
      <c r="AA1507" s="21"/>
      <c r="AB1507" s="21"/>
      <c r="AC1507" s="21"/>
      <c r="AD1507" s="21"/>
      <c r="AE1507" s="21"/>
      <c r="AF1507" s="21"/>
      <c r="AG1507" s="21"/>
      <c r="AH1507" s="21"/>
    </row>
    <row r="1508" spans="2:34" s="6" customFormat="1">
      <c r="B1508" s="21"/>
      <c r="C1508" s="21"/>
      <c r="D1508" s="21"/>
      <c r="E1508" s="21"/>
      <c r="F1508" s="21"/>
      <c r="G1508" s="21"/>
      <c r="H1508" s="21"/>
      <c r="I1508" s="21"/>
      <c r="J1508" s="21"/>
      <c r="K1508" s="21"/>
      <c r="L1508" s="21"/>
      <c r="M1508" s="21"/>
      <c r="N1508" s="21"/>
      <c r="O1508" s="21"/>
      <c r="P1508" s="21"/>
      <c r="Q1508" s="21"/>
      <c r="R1508" s="21"/>
      <c r="S1508" s="21"/>
      <c r="T1508" s="21"/>
      <c r="U1508" s="21"/>
      <c r="V1508" s="21"/>
      <c r="W1508" s="21"/>
      <c r="X1508" s="21"/>
      <c r="Y1508" s="21"/>
      <c r="Z1508" s="21"/>
      <c r="AA1508" s="21"/>
      <c r="AB1508" s="21"/>
      <c r="AC1508" s="21"/>
      <c r="AD1508" s="21"/>
      <c r="AE1508" s="21"/>
      <c r="AF1508" s="21"/>
      <c r="AG1508" s="21"/>
      <c r="AH1508" s="21"/>
    </row>
    <row r="1509" spans="2:34" s="6" customFormat="1">
      <c r="B1509" s="21"/>
      <c r="C1509" s="21"/>
      <c r="D1509" s="21"/>
      <c r="E1509" s="21"/>
      <c r="F1509" s="21"/>
      <c r="G1509" s="21"/>
      <c r="H1509" s="21"/>
      <c r="I1509" s="21"/>
      <c r="J1509" s="21"/>
      <c r="K1509" s="21"/>
      <c r="L1509" s="21"/>
      <c r="M1509" s="21"/>
      <c r="N1509" s="21"/>
      <c r="O1509" s="21"/>
      <c r="P1509" s="21"/>
      <c r="Q1509" s="21"/>
      <c r="R1509" s="21"/>
      <c r="S1509" s="21"/>
      <c r="T1509" s="21"/>
      <c r="U1509" s="21"/>
      <c r="V1509" s="21"/>
      <c r="W1509" s="21"/>
      <c r="X1509" s="21"/>
      <c r="Y1509" s="21"/>
      <c r="Z1509" s="21"/>
      <c r="AA1509" s="21"/>
      <c r="AB1509" s="21"/>
      <c r="AC1509" s="21"/>
      <c r="AD1509" s="21"/>
      <c r="AE1509" s="21"/>
      <c r="AF1509" s="21"/>
      <c r="AG1509" s="21"/>
      <c r="AH1509" s="21"/>
    </row>
    <row r="1510" spans="2:34" s="6" customFormat="1">
      <c r="B1510" s="21"/>
      <c r="C1510" s="21"/>
      <c r="D1510" s="21"/>
      <c r="E1510" s="21"/>
      <c r="F1510" s="21"/>
      <c r="G1510" s="21"/>
      <c r="H1510" s="21"/>
      <c r="I1510" s="21"/>
      <c r="J1510" s="21"/>
      <c r="K1510" s="21"/>
      <c r="L1510" s="21"/>
      <c r="M1510" s="21"/>
      <c r="N1510" s="21"/>
      <c r="O1510" s="21"/>
      <c r="P1510" s="21"/>
      <c r="Q1510" s="21"/>
      <c r="R1510" s="21"/>
      <c r="S1510" s="21"/>
      <c r="T1510" s="21"/>
      <c r="U1510" s="21"/>
      <c r="V1510" s="21"/>
      <c r="W1510" s="21"/>
      <c r="X1510" s="21"/>
      <c r="Y1510" s="21"/>
      <c r="Z1510" s="21"/>
      <c r="AA1510" s="21"/>
      <c r="AB1510" s="21"/>
      <c r="AC1510" s="21"/>
      <c r="AD1510" s="21"/>
      <c r="AE1510" s="21"/>
      <c r="AF1510" s="21"/>
      <c r="AG1510" s="21"/>
      <c r="AH1510" s="21"/>
    </row>
    <row r="1511" spans="2:34" s="6" customFormat="1">
      <c r="B1511" s="21"/>
      <c r="C1511" s="21"/>
      <c r="D1511" s="21"/>
      <c r="E1511" s="21"/>
      <c r="F1511" s="21"/>
      <c r="G1511" s="21"/>
      <c r="H1511" s="21"/>
      <c r="I1511" s="21"/>
      <c r="J1511" s="21"/>
      <c r="K1511" s="21"/>
      <c r="L1511" s="21"/>
      <c r="M1511" s="21"/>
      <c r="N1511" s="21"/>
      <c r="O1511" s="21"/>
      <c r="P1511" s="21"/>
      <c r="Q1511" s="21"/>
      <c r="R1511" s="21"/>
      <c r="S1511" s="21"/>
      <c r="T1511" s="21"/>
      <c r="U1511" s="21"/>
      <c r="V1511" s="21"/>
      <c r="W1511" s="21"/>
      <c r="X1511" s="21"/>
      <c r="Y1511" s="21"/>
      <c r="Z1511" s="21"/>
      <c r="AA1511" s="21"/>
      <c r="AB1511" s="21"/>
      <c r="AC1511" s="21"/>
      <c r="AD1511" s="21"/>
      <c r="AE1511" s="21"/>
      <c r="AF1511" s="21"/>
      <c r="AG1511" s="21"/>
      <c r="AH1511" s="21"/>
    </row>
    <row r="1512" spans="2:34" s="6" customFormat="1">
      <c r="B1512" s="21"/>
      <c r="C1512" s="21"/>
      <c r="D1512" s="21"/>
      <c r="E1512" s="21"/>
      <c r="F1512" s="21"/>
      <c r="G1512" s="21"/>
      <c r="H1512" s="21"/>
      <c r="I1512" s="21"/>
      <c r="J1512" s="21"/>
      <c r="K1512" s="21"/>
      <c r="L1512" s="21"/>
      <c r="M1512" s="21"/>
      <c r="N1512" s="21"/>
      <c r="O1512" s="21"/>
      <c r="P1512" s="21"/>
      <c r="Q1512" s="21"/>
      <c r="R1512" s="21"/>
      <c r="S1512" s="21"/>
      <c r="T1512" s="21"/>
      <c r="U1512" s="21"/>
      <c r="V1512" s="21"/>
      <c r="W1512" s="21"/>
      <c r="X1512" s="21"/>
      <c r="Y1512" s="21"/>
      <c r="Z1512" s="21"/>
      <c r="AA1512" s="21"/>
      <c r="AB1512" s="21"/>
      <c r="AC1512" s="21"/>
      <c r="AD1512" s="21"/>
      <c r="AE1512" s="21"/>
      <c r="AF1512" s="21"/>
      <c r="AG1512" s="21"/>
      <c r="AH1512" s="21"/>
    </row>
    <row r="1513" spans="2:34" s="6" customFormat="1">
      <c r="B1513" s="21"/>
      <c r="C1513" s="21"/>
      <c r="D1513" s="21"/>
      <c r="E1513" s="21"/>
      <c r="F1513" s="21"/>
      <c r="G1513" s="21"/>
      <c r="H1513" s="21"/>
      <c r="I1513" s="21"/>
      <c r="J1513" s="21"/>
      <c r="K1513" s="21"/>
      <c r="L1513" s="21"/>
      <c r="M1513" s="21"/>
      <c r="N1513" s="21"/>
      <c r="O1513" s="21"/>
      <c r="P1513" s="21"/>
      <c r="Q1513" s="21"/>
      <c r="R1513" s="21"/>
      <c r="S1513" s="21"/>
      <c r="T1513" s="21"/>
      <c r="U1513" s="21"/>
      <c r="V1513" s="21"/>
      <c r="W1513" s="21"/>
      <c r="X1513" s="21"/>
      <c r="Y1513" s="21"/>
      <c r="Z1513" s="21"/>
      <c r="AA1513" s="21"/>
      <c r="AB1513" s="21"/>
      <c r="AC1513" s="21"/>
      <c r="AD1513" s="21"/>
      <c r="AE1513" s="21"/>
      <c r="AF1513" s="21"/>
      <c r="AG1513" s="21"/>
      <c r="AH1513" s="21"/>
    </row>
    <row r="1514" spans="2:34" s="6" customFormat="1">
      <c r="B1514" s="21"/>
      <c r="C1514" s="21"/>
      <c r="D1514" s="21"/>
      <c r="E1514" s="21"/>
      <c r="F1514" s="21"/>
      <c r="G1514" s="21"/>
      <c r="H1514" s="21"/>
      <c r="I1514" s="21"/>
      <c r="J1514" s="21"/>
      <c r="K1514" s="21"/>
      <c r="L1514" s="21"/>
      <c r="M1514" s="21"/>
      <c r="N1514" s="21"/>
      <c r="O1514" s="21"/>
      <c r="P1514" s="21"/>
      <c r="Q1514" s="21"/>
      <c r="R1514" s="21"/>
      <c r="S1514" s="21"/>
      <c r="T1514" s="21"/>
      <c r="U1514" s="21"/>
      <c r="V1514" s="21"/>
      <c r="W1514" s="21"/>
      <c r="X1514" s="21"/>
      <c r="Y1514" s="21"/>
      <c r="Z1514" s="21"/>
      <c r="AA1514" s="21"/>
      <c r="AB1514" s="21"/>
      <c r="AC1514" s="21"/>
      <c r="AD1514" s="21"/>
      <c r="AE1514" s="21"/>
      <c r="AF1514" s="21"/>
      <c r="AG1514" s="21"/>
      <c r="AH1514" s="21"/>
    </row>
    <row r="1515" spans="2:34" s="6" customFormat="1">
      <c r="B1515" s="21"/>
      <c r="C1515" s="21"/>
      <c r="D1515" s="21"/>
      <c r="E1515" s="21"/>
      <c r="F1515" s="21"/>
      <c r="G1515" s="21"/>
      <c r="H1515" s="21"/>
      <c r="I1515" s="21"/>
      <c r="J1515" s="21"/>
      <c r="K1515" s="21"/>
      <c r="L1515" s="21"/>
      <c r="M1515" s="21"/>
      <c r="N1515" s="21"/>
      <c r="O1515" s="21"/>
      <c r="P1515" s="21"/>
      <c r="Q1515" s="21"/>
      <c r="R1515" s="21"/>
      <c r="S1515" s="21"/>
      <c r="T1515" s="21"/>
      <c r="U1515" s="21"/>
      <c r="V1515" s="21"/>
      <c r="W1515" s="21"/>
      <c r="X1515" s="21"/>
      <c r="Y1515" s="21"/>
      <c r="Z1515" s="21"/>
      <c r="AA1515" s="21"/>
      <c r="AB1515" s="21"/>
      <c r="AC1515" s="21"/>
      <c r="AD1515" s="21"/>
      <c r="AE1515" s="21"/>
      <c r="AF1515" s="21"/>
      <c r="AG1515" s="21"/>
      <c r="AH1515" s="21"/>
    </row>
    <row r="1516" spans="2:34" s="6" customFormat="1">
      <c r="B1516" s="21"/>
      <c r="C1516" s="21"/>
      <c r="D1516" s="21"/>
      <c r="E1516" s="21"/>
      <c r="F1516" s="21"/>
      <c r="G1516" s="21"/>
      <c r="H1516" s="21"/>
      <c r="I1516" s="21"/>
      <c r="J1516" s="21"/>
      <c r="K1516" s="21"/>
      <c r="L1516" s="21"/>
      <c r="M1516" s="21"/>
      <c r="N1516" s="21"/>
      <c r="O1516" s="21"/>
      <c r="P1516" s="21"/>
      <c r="Q1516" s="21"/>
      <c r="R1516" s="21"/>
      <c r="S1516" s="21"/>
      <c r="T1516" s="21"/>
      <c r="U1516" s="21"/>
      <c r="V1516" s="21"/>
      <c r="W1516" s="21"/>
      <c r="X1516" s="21"/>
      <c r="Y1516" s="21"/>
      <c r="Z1516" s="21"/>
      <c r="AA1516" s="21"/>
      <c r="AB1516" s="21"/>
      <c r="AC1516" s="21"/>
      <c r="AD1516" s="21"/>
      <c r="AE1516" s="21"/>
      <c r="AF1516" s="21"/>
      <c r="AG1516" s="21"/>
      <c r="AH1516" s="21"/>
    </row>
    <row r="1517" spans="2:34" s="6" customFormat="1">
      <c r="B1517" s="21"/>
      <c r="C1517" s="21"/>
      <c r="D1517" s="21"/>
      <c r="E1517" s="21"/>
      <c r="F1517" s="21"/>
      <c r="G1517" s="21"/>
      <c r="H1517" s="21"/>
      <c r="I1517" s="21"/>
      <c r="J1517" s="21"/>
      <c r="K1517" s="21"/>
      <c r="L1517" s="21"/>
      <c r="M1517" s="21"/>
      <c r="N1517" s="21"/>
      <c r="O1517" s="21"/>
      <c r="P1517" s="21"/>
      <c r="Q1517" s="21"/>
      <c r="R1517" s="21"/>
      <c r="S1517" s="21"/>
      <c r="T1517" s="21"/>
      <c r="U1517" s="21"/>
      <c r="V1517" s="21"/>
      <c r="W1517" s="21"/>
      <c r="X1517" s="21"/>
      <c r="Y1517" s="21"/>
      <c r="Z1517" s="21"/>
      <c r="AA1517" s="21"/>
      <c r="AB1517" s="21"/>
      <c r="AC1517" s="21"/>
      <c r="AD1517" s="21"/>
      <c r="AE1517" s="21"/>
      <c r="AF1517" s="21"/>
      <c r="AG1517" s="21"/>
      <c r="AH1517" s="21"/>
    </row>
    <row r="1518" spans="2:34" s="6" customFormat="1">
      <c r="B1518" s="21"/>
      <c r="C1518" s="21"/>
      <c r="D1518" s="21"/>
      <c r="E1518" s="21"/>
      <c r="F1518" s="21"/>
      <c r="G1518" s="21"/>
      <c r="H1518" s="21"/>
      <c r="I1518" s="21"/>
      <c r="J1518" s="21"/>
      <c r="K1518" s="21"/>
      <c r="L1518" s="21"/>
      <c r="M1518" s="21"/>
      <c r="N1518" s="21"/>
      <c r="O1518" s="21"/>
      <c r="P1518" s="21"/>
      <c r="Q1518" s="21"/>
      <c r="R1518" s="21"/>
      <c r="S1518" s="21"/>
      <c r="T1518" s="21"/>
      <c r="U1518" s="21"/>
      <c r="V1518" s="21"/>
      <c r="W1518" s="21"/>
      <c r="X1518" s="21"/>
      <c r="Y1518" s="21"/>
      <c r="Z1518" s="21"/>
      <c r="AA1518" s="21"/>
      <c r="AB1518" s="21"/>
      <c r="AC1518" s="21"/>
      <c r="AD1518" s="21"/>
      <c r="AE1518" s="21"/>
      <c r="AF1518" s="21"/>
      <c r="AG1518" s="21"/>
      <c r="AH1518" s="21"/>
    </row>
    <row r="1519" spans="2:34" s="6" customFormat="1">
      <c r="B1519" s="21"/>
      <c r="C1519" s="21"/>
      <c r="D1519" s="21"/>
      <c r="E1519" s="21"/>
      <c r="F1519" s="21"/>
      <c r="G1519" s="21"/>
      <c r="H1519" s="21"/>
      <c r="I1519" s="21"/>
      <c r="J1519" s="21"/>
      <c r="K1519" s="21"/>
      <c r="L1519" s="21"/>
      <c r="M1519" s="21"/>
      <c r="N1519" s="21"/>
      <c r="O1519" s="21"/>
      <c r="P1519" s="21"/>
      <c r="Q1519" s="21"/>
      <c r="R1519" s="21"/>
      <c r="S1519" s="21"/>
      <c r="T1519" s="21"/>
      <c r="U1519" s="21"/>
      <c r="V1519" s="21"/>
      <c r="W1519" s="21"/>
      <c r="X1519" s="21"/>
      <c r="Y1519" s="21"/>
      <c r="Z1519" s="21"/>
      <c r="AA1519" s="21"/>
      <c r="AB1519" s="21"/>
      <c r="AC1519" s="21"/>
      <c r="AD1519" s="21"/>
      <c r="AE1519" s="21"/>
      <c r="AF1519" s="21"/>
      <c r="AG1519" s="21"/>
      <c r="AH1519" s="21"/>
    </row>
    <row r="1520" spans="2:34" s="6" customFormat="1">
      <c r="B1520" s="21"/>
      <c r="C1520" s="21"/>
      <c r="D1520" s="21"/>
      <c r="E1520" s="21"/>
      <c r="F1520" s="21"/>
      <c r="G1520" s="21"/>
      <c r="H1520" s="21"/>
      <c r="I1520" s="21"/>
      <c r="J1520" s="21"/>
      <c r="K1520" s="21"/>
      <c r="L1520" s="21"/>
      <c r="M1520" s="21"/>
      <c r="N1520" s="21"/>
      <c r="O1520" s="21"/>
      <c r="P1520" s="21"/>
      <c r="Q1520" s="21"/>
      <c r="R1520" s="21"/>
      <c r="S1520" s="21"/>
      <c r="T1520" s="21"/>
      <c r="U1520" s="21"/>
      <c r="V1520" s="21"/>
      <c r="W1520" s="21"/>
      <c r="X1520" s="21"/>
      <c r="Y1520" s="21"/>
      <c r="Z1520" s="21"/>
      <c r="AA1520" s="21"/>
      <c r="AB1520" s="21"/>
      <c r="AC1520" s="21"/>
      <c r="AD1520" s="21"/>
      <c r="AE1520" s="21"/>
      <c r="AF1520" s="21"/>
      <c r="AG1520" s="21"/>
      <c r="AH1520" s="21"/>
    </row>
    <row r="1521" spans="2:34" s="6" customFormat="1">
      <c r="B1521" s="21"/>
      <c r="C1521" s="21"/>
      <c r="D1521" s="21"/>
      <c r="E1521" s="21"/>
      <c r="F1521" s="21"/>
      <c r="G1521" s="21"/>
      <c r="H1521" s="21"/>
      <c r="I1521" s="21"/>
      <c r="J1521" s="21"/>
      <c r="K1521" s="21"/>
      <c r="L1521" s="21"/>
      <c r="M1521" s="21"/>
      <c r="N1521" s="21"/>
      <c r="O1521" s="21"/>
      <c r="P1521" s="21"/>
      <c r="Q1521" s="21"/>
      <c r="R1521" s="21"/>
      <c r="S1521" s="21"/>
      <c r="T1521" s="21"/>
      <c r="U1521" s="21"/>
      <c r="V1521" s="21"/>
      <c r="W1521" s="21"/>
      <c r="X1521" s="21"/>
      <c r="Y1521" s="21"/>
      <c r="Z1521" s="21"/>
      <c r="AA1521" s="21"/>
      <c r="AB1521" s="21"/>
      <c r="AC1521" s="21"/>
      <c r="AD1521" s="21"/>
      <c r="AE1521" s="21"/>
      <c r="AF1521" s="21"/>
      <c r="AG1521" s="21"/>
      <c r="AH1521" s="21"/>
    </row>
    <row r="1522" spans="2:34" s="6" customFormat="1">
      <c r="B1522" s="21"/>
      <c r="C1522" s="21"/>
      <c r="D1522" s="21"/>
      <c r="E1522" s="21"/>
      <c r="F1522" s="21"/>
      <c r="G1522" s="21"/>
      <c r="H1522" s="21"/>
      <c r="I1522" s="21"/>
      <c r="J1522" s="21"/>
      <c r="K1522" s="21"/>
      <c r="L1522" s="21"/>
      <c r="M1522" s="21"/>
      <c r="N1522" s="21"/>
      <c r="O1522" s="21"/>
      <c r="P1522" s="21"/>
      <c r="Q1522" s="21"/>
      <c r="R1522" s="21"/>
      <c r="S1522" s="21"/>
      <c r="T1522" s="21"/>
      <c r="U1522" s="21"/>
      <c r="V1522" s="21"/>
      <c r="W1522" s="21"/>
      <c r="X1522" s="21"/>
      <c r="Y1522" s="21"/>
      <c r="Z1522" s="21"/>
      <c r="AA1522" s="21"/>
      <c r="AB1522" s="21"/>
      <c r="AC1522" s="21"/>
      <c r="AD1522" s="21"/>
      <c r="AE1522" s="21"/>
      <c r="AF1522" s="21"/>
      <c r="AG1522" s="21"/>
      <c r="AH1522" s="21"/>
    </row>
    <row r="1523" spans="2:34" s="6" customFormat="1">
      <c r="B1523" s="21"/>
      <c r="C1523" s="21"/>
      <c r="D1523" s="21"/>
      <c r="E1523" s="21"/>
      <c r="F1523" s="21"/>
      <c r="G1523" s="21"/>
      <c r="H1523" s="21"/>
      <c r="I1523" s="21"/>
      <c r="J1523" s="21"/>
      <c r="K1523" s="21"/>
      <c r="L1523" s="21"/>
      <c r="M1523" s="21"/>
      <c r="N1523" s="21"/>
      <c r="O1523" s="21"/>
      <c r="P1523" s="21"/>
      <c r="Q1523" s="21"/>
      <c r="R1523" s="21"/>
      <c r="S1523" s="21"/>
      <c r="T1523" s="21"/>
      <c r="U1523" s="21"/>
      <c r="V1523" s="21"/>
      <c r="W1523" s="21"/>
      <c r="X1523" s="21"/>
      <c r="Y1523" s="21"/>
      <c r="Z1523" s="21"/>
      <c r="AA1523" s="21"/>
      <c r="AB1523" s="21"/>
      <c r="AC1523" s="21"/>
      <c r="AD1523" s="21"/>
      <c r="AE1523" s="21"/>
      <c r="AF1523" s="21"/>
      <c r="AG1523" s="21"/>
      <c r="AH1523" s="21"/>
    </row>
    <row r="1524" spans="2:34" s="6" customFormat="1">
      <c r="B1524" s="21"/>
      <c r="C1524" s="21"/>
      <c r="D1524" s="21"/>
      <c r="E1524" s="21"/>
      <c r="F1524" s="21"/>
      <c r="G1524" s="21"/>
      <c r="H1524" s="21"/>
      <c r="I1524" s="21"/>
      <c r="J1524" s="21"/>
      <c r="K1524" s="21"/>
      <c r="L1524" s="21"/>
      <c r="M1524" s="21"/>
      <c r="N1524" s="21"/>
      <c r="O1524" s="21"/>
      <c r="P1524" s="21"/>
      <c r="Q1524" s="21"/>
      <c r="R1524" s="21"/>
      <c r="S1524" s="21"/>
      <c r="T1524" s="21"/>
      <c r="U1524" s="21"/>
      <c r="V1524" s="21"/>
      <c r="W1524" s="21"/>
      <c r="X1524" s="21"/>
      <c r="Y1524" s="21"/>
      <c r="Z1524" s="21"/>
      <c r="AA1524" s="21"/>
      <c r="AB1524" s="21"/>
      <c r="AC1524" s="21"/>
      <c r="AD1524" s="21"/>
      <c r="AE1524" s="21"/>
      <c r="AF1524" s="21"/>
      <c r="AG1524" s="21"/>
      <c r="AH1524" s="21"/>
    </row>
    <row r="1525" spans="2:34" s="6" customFormat="1">
      <c r="B1525" s="21"/>
      <c r="C1525" s="21"/>
      <c r="D1525" s="21"/>
      <c r="E1525" s="21"/>
      <c r="F1525" s="21"/>
      <c r="G1525" s="21"/>
      <c r="H1525" s="21"/>
      <c r="I1525" s="21"/>
      <c r="J1525" s="21"/>
      <c r="K1525" s="21"/>
      <c r="L1525" s="21"/>
      <c r="M1525" s="21"/>
      <c r="N1525" s="21"/>
      <c r="O1525" s="21"/>
      <c r="P1525" s="21"/>
      <c r="Q1525" s="21"/>
      <c r="R1525" s="21"/>
      <c r="S1525" s="21"/>
      <c r="T1525" s="21"/>
      <c r="U1525" s="21"/>
      <c r="V1525" s="21"/>
      <c r="W1525" s="21"/>
      <c r="X1525" s="21"/>
      <c r="Y1525" s="21"/>
      <c r="Z1525" s="21"/>
      <c r="AA1525" s="21"/>
      <c r="AB1525" s="21"/>
      <c r="AC1525" s="21"/>
      <c r="AD1525" s="21"/>
      <c r="AE1525" s="21"/>
      <c r="AF1525" s="21"/>
      <c r="AG1525" s="21"/>
      <c r="AH1525" s="21"/>
    </row>
    <row r="1526" spans="2:34" s="6" customFormat="1">
      <c r="B1526" s="21"/>
      <c r="C1526" s="21"/>
      <c r="D1526" s="21"/>
      <c r="E1526" s="21"/>
      <c r="F1526" s="21"/>
      <c r="G1526" s="21"/>
      <c r="H1526" s="21"/>
      <c r="I1526" s="21"/>
      <c r="J1526" s="21"/>
      <c r="K1526" s="21"/>
      <c r="L1526" s="21"/>
      <c r="M1526" s="21"/>
      <c r="N1526" s="21"/>
      <c r="O1526" s="21"/>
      <c r="P1526" s="21"/>
      <c r="Q1526" s="21"/>
      <c r="R1526" s="21"/>
      <c r="S1526" s="21"/>
      <c r="T1526" s="21"/>
      <c r="U1526" s="21"/>
      <c r="V1526" s="21"/>
      <c r="W1526" s="21"/>
      <c r="X1526" s="21"/>
      <c r="Y1526" s="21"/>
      <c r="Z1526" s="21"/>
      <c r="AA1526" s="21"/>
      <c r="AB1526" s="21"/>
      <c r="AC1526" s="21"/>
      <c r="AD1526" s="21"/>
      <c r="AE1526" s="21"/>
      <c r="AF1526" s="21"/>
      <c r="AG1526" s="21"/>
      <c r="AH1526" s="21"/>
    </row>
    <row r="1527" spans="2:34" s="6" customFormat="1">
      <c r="B1527" s="21"/>
      <c r="C1527" s="21"/>
      <c r="D1527" s="21"/>
      <c r="E1527" s="21"/>
      <c r="F1527" s="21"/>
      <c r="G1527" s="21"/>
      <c r="H1527" s="21"/>
      <c r="I1527" s="21"/>
      <c r="J1527" s="21"/>
      <c r="K1527" s="21"/>
      <c r="L1527" s="21"/>
      <c r="M1527" s="21"/>
      <c r="N1527" s="21"/>
      <c r="O1527" s="21"/>
      <c r="P1527" s="21"/>
      <c r="Q1527" s="21"/>
      <c r="R1527" s="21"/>
      <c r="S1527" s="21"/>
      <c r="T1527" s="21"/>
      <c r="U1527" s="21"/>
      <c r="V1527" s="21"/>
      <c r="W1527" s="21"/>
      <c r="X1527" s="21"/>
      <c r="Y1527" s="21"/>
      <c r="Z1527" s="21"/>
      <c r="AA1527" s="21"/>
      <c r="AB1527" s="21"/>
      <c r="AC1527" s="21"/>
      <c r="AD1527" s="21"/>
      <c r="AE1527" s="21"/>
      <c r="AF1527" s="21"/>
      <c r="AG1527" s="21"/>
      <c r="AH1527" s="21"/>
    </row>
    <row r="1528" spans="2:34" s="6" customFormat="1">
      <c r="B1528" s="21"/>
      <c r="C1528" s="21"/>
      <c r="D1528" s="21"/>
      <c r="E1528" s="21"/>
      <c r="F1528" s="21"/>
      <c r="G1528" s="21"/>
      <c r="H1528" s="21"/>
      <c r="I1528" s="21"/>
      <c r="J1528" s="21"/>
      <c r="K1528" s="21"/>
      <c r="L1528" s="21"/>
      <c r="M1528" s="21"/>
      <c r="N1528" s="21"/>
      <c r="O1528" s="21"/>
      <c r="P1528" s="21"/>
      <c r="Q1528" s="21"/>
      <c r="R1528" s="21"/>
      <c r="S1528" s="21"/>
      <c r="T1528" s="21"/>
      <c r="U1528" s="21"/>
      <c r="V1528" s="21"/>
      <c r="W1528" s="21"/>
      <c r="X1528" s="21"/>
      <c r="Y1528" s="21"/>
      <c r="Z1528" s="21"/>
      <c r="AA1528" s="21"/>
      <c r="AB1528" s="21"/>
      <c r="AC1528" s="21"/>
      <c r="AD1528" s="21"/>
      <c r="AE1528" s="21"/>
      <c r="AF1528" s="21"/>
      <c r="AG1528" s="21"/>
      <c r="AH1528" s="21"/>
    </row>
    <row r="1529" spans="2:34" s="6" customFormat="1">
      <c r="B1529" s="21"/>
      <c r="C1529" s="21"/>
      <c r="D1529" s="21"/>
      <c r="E1529" s="21"/>
      <c r="F1529" s="21"/>
      <c r="G1529" s="21"/>
      <c r="H1529" s="21"/>
      <c r="I1529" s="21"/>
      <c r="J1529" s="21"/>
      <c r="K1529" s="21"/>
      <c r="L1529" s="21"/>
      <c r="M1529" s="21"/>
      <c r="N1529" s="21"/>
      <c r="O1529" s="21"/>
      <c r="P1529" s="21"/>
      <c r="Q1529" s="21"/>
      <c r="R1529" s="21"/>
      <c r="S1529" s="21"/>
      <c r="T1529" s="21"/>
      <c r="U1529" s="21"/>
      <c r="V1529" s="21"/>
      <c r="W1529" s="21"/>
      <c r="X1529" s="21"/>
      <c r="Y1529" s="21"/>
      <c r="Z1529" s="21"/>
      <c r="AA1529" s="21"/>
      <c r="AB1529" s="21"/>
      <c r="AC1529" s="21"/>
      <c r="AD1529" s="21"/>
      <c r="AE1529" s="21"/>
      <c r="AF1529" s="21"/>
      <c r="AG1529" s="21"/>
      <c r="AH1529" s="21"/>
    </row>
    <row r="1530" spans="2:34" s="6" customFormat="1">
      <c r="B1530" s="21"/>
      <c r="C1530" s="21"/>
      <c r="D1530" s="21"/>
      <c r="E1530" s="21"/>
      <c r="F1530" s="21"/>
      <c r="G1530" s="21"/>
      <c r="H1530" s="21"/>
      <c r="I1530" s="21"/>
      <c r="J1530" s="21"/>
      <c r="K1530" s="21"/>
      <c r="L1530" s="21"/>
      <c r="M1530" s="21"/>
      <c r="N1530" s="21"/>
      <c r="O1530" s="21"/>
      <c r="P1530" s="21"/>
      <c r="Q1530" s="21"/>
      <c r="R1530" s="21"/>
      <c r="S1530" s="21"/>
      <c r="T1530" s="21"/>
      <c r="U1530" s="21"/>
      <c r="V1530" s="21"/>
      <c r="W1530" s="21"/>
      <c r="X1530" s="21"/>
      <c r="Y1530" s="21"/>
      <c r="Z1530" s="21"/>
      <c r="AA1530" s="21"/>
      <c r="AB1530" s="21"/>
      <c r="AC1530" s="21"/>
      <c r="AD1530" s="21"/>
      <c r="AE1530" s="21"/>
      <c r="AF1530" s="21"/>
      <c r="AG1530" s="21"/>
      <c r="AH1530" s="21"/>
    </row>
    <row r="1531" spans="2:34" s="6" customFormat="1">
      <c r="B1531" s="21"/>
      <c r="C1531" s="21"/>
      <c r="D1531" s="21"/>
      <c r="E1531" s="21"/>
      <c r="F1531" s="21"/>
      <c r="G1531" s="21"/>
      <c r="H1531" s="21"/>
      <c r="I1531" s="21"/>
      <c r="J1531" s="21"/>
      <c r="K1531" s="21"/>
      <c r="L1531" s="21"/>
      <c r="M1531" s="21"/>
      <c r="N1531" s="21"/>
      <c r="O1531" s="21"/>
      <c r="P1531" s="21"/>
      <c r="Q1531" s="21"/>
      <c r="R1531" s="21"/>
      <c r="S1531" s="21"/>
      <c r="T1531" s="21"/>
      <c r="U1531" s="21"/>
      <c r="V1531" s="21"/>
      <c r="W1531" s="21"/>
      <c r="X1531" s="21"/>
      <c r="Y1531" s="21"/>
      <c r="Z1531" s="21"/>
      <c r="AA1531" s="21"/>
      <c r="AB1531" s="21"/>
      <c r="AC1531" s="21"/>
      <c r="AD1531" s="21"/>
      <c r="AE1531" s="21"/>
      <c r="AF1531" s="21"/>
      <c r="AG1531" s="21"/>
      <c r="AH1531" s="21"/>
    </row>
    <row r="1532" spans="2:34" s="6" customFormat="1">
      <c r="B1532" s="21"/>
      <c r="C1532" s="21"/>
      <c r="D1532" s="21"/>
      <c r="E1532" s="21"/>
      <c r="F1532" s="21"/>
      <c r="G1532" s="21"/>
      <c r="H1532" s="21"/>
      <c r="I1532" s="21"/>
      <c r="J1532" s="21"/>
      <c r="K1532" s="21"/>
      <c r="L1532" s="21"/>
      <c r="M1532" s="21"/>
      <c r="N1532" s="21"/>
      <c r="O1532" s="21"/>
      <c r="P1532" s="21"/>
      <c r="Q1532" s="21"/>
      <c r="R1532" s="21"/>
      <c r="S1532" s="21"/>
      <c r="T1532" s="21"/>
      <c r="U1532" s="21"/>
      <c r="V1532" s="21"/>
      <c r="W1532" s="21"/>
      <c r="X1532" s="21"/>
      <c r="Y1532" s="21"/>
      <c r="Z1532" s="21"/>
      <c r="AA1532" s="21"/>
      <c r="AB1532" s="21"/>
      <c r="AC1532" s="21"/>
      <c r="AD1532" s="21"/>
      <c r="AE1532" s="21"/>
      <c r="AF1532" s="21"/>
      <c r="AG1532" s="21"/>
      <c r="AH1532" s="21"/>
    </row>
    <row r="1533" spans="2:34" s="6" customFormat="1">
      <c r="B1533" s="21"/>
      <c r="C1533" s="21"/>
      <c r="D1533" s="21"/>
      <c r="E1533" s="21"/>
      <c r="F1533" s="21"/>
      <c r="G1533" s="21"/>
      <c r="H1533" s="21"/>
      <c r="I1533" s="21"/>
      <c r="J1533" s="21"/>
      <c r="K1533" s="21"/>
      <c r="L1533" s="21"/>
      <c r="M1533" s="21"/>
      <c r="N1533" s="21"/>
      <c r="O1533" s="21"/>
      <c r="P1533" s="21"/>
      <c r="Q1533" s="21"/>
      <c r="R1533" s="21"/>
      <c r="S1533" s="21"/>
      <c r="T1533" s="21"/>
      <c r="U1533" s="21"/>
      <c r="V1533" s="21"/>
      <c r="W1533" s="21"/>
      <c r="X1533" s="21"/>
      <c r="Y1533" s="21"/>
      <c r="Z1533" s="21"/>
      <c r="AA1533" s="21"/>
      <c r="AB1533" s="21"/>
      <c r="AC1533" s="21"/>
      <c r="AD1533" s="21"/>
      <c r="AE1533" s="21"/>
      <c r="AF1533" s="21"/>
      <c r="AG1533" s="21"/>
      <c r="AH1533" s="21"/>
    </row>
    <row r="1534" spans="2:34" s="6" customFormat="1">
      <c r="B1534" s="21"/>
      <c r="C1534" s="21"/>
      <c r="D1534" s="21"/>
      <c r="E1534" s="21"/>
      <c r="F1534" s="21"/>
      <c r="G1534" s="21"/>
      <c r="H1534" s="21"/>
      <c r="I1534" s="21"/>
      <c r="J1534" s="21"/>
      <c r="K1534" s="21"/>
      <c r="L1534" s="21"/>
      <c r="M1534" s="21"/>
      <c r="N1534" s="21"/>
      <c r="O1534" s="21"/>
      <c r="P1534" s="21"/>
      <c r="Q1534" s="21"/>
      <c r="R1534" s="21"/>
      <c r="S1534" s="21"/>
      <c r="T1534" s="21"/>
      <c r="U1534" s="21"/>
      <c r="V1534" s="21"/>
      <c r="W1534" s="21"/>
      <c r="X1534" s="21"/>
      <c r="Y1534" s="21"/>
      <c r="Z1534" s="21"/>
      <c r="AA1534" s="21"/>
      <c r="AB1534" s="21"/>
      <c r="AC1534" s="21"/>
      <c r="AD1534" s="21"/>
      <c r="AE1534" s="21"/>
      <c r="AF1534" s="21"/>
      <c r="AG1534" s="21"/>
      <c r="AH1534" s="21"/>
    </row>
    <row r="1535" spans="2:34" s="6" customFormat="1">
      <c r="B1535" s="21"/>
      <c r="C1535" s="21"/>
      <c r="D1535" s="21"/>
      <c r="E1535" s="21"/>
      <c r="F1535" s="21"/>
      <c r="G1535" s="21"/>
      <c r="H1535" s="21"/>
      <c r="I1535" s="21"/>
      <c r="J1535" s="21"/>
      <c r="K1535" s="21"/>
      <c r="L1535" s="21"/>
      <c r="M1535" s="21"/>
      <c r="N1535" s="21"/>
      <c r="O1535" s="21"/>
      <c r="P1535" s="21"/>
      <c r="Q1535" s="21"/>
      <c r="R1535" s="21"/>
      <c r="S1535" s="21"/>
      <c r="T1535" s="21"/>
      <c r="U1535" s="21"/>
      <c r="V1535" s="21"/>
      <c r="W1535" s="21"/>
      <c r="X1535" s="21"/>
      <c r="Y1535" s="21"/>
      <c r="Z1535" s="21"/>
      <c r="AA1535" s="21"/>
      <c r="AB1535" s="21"/>
      <c r="AC1535" s="21"/>
      <c r="AD1535" s="21"/>
      <c r="AE1535" s="21"/>
      <c r="AF1535" s="21"/>
      <c r="AG1535" s="21"/>
      <c r="AH1535" s="21"/>
    </row>
    <row r="1536" spans="2:34" s="6" customFormat="1">
      <c r="B1536" s="21"/>
      <c r="C1536" s="21"/>
      <c r="D1536" s="21"/>
      <c r="E1536" s="21"/>
      <c r="F1536" s="21"/>
      <c r="G1536" s="21"/>
      <c r="H1536" s="21"/>
      <c r="I1536" s="21"/>
      <c r="J1536" s="21"/>
      <c r="K1536" s="21"/>
      <c r="L1536" s="21"/>
      <c r="M1536" s="21"/>
      <c r="N1536" s="21"/>
      <c r="O1536" s="21"/>
      <c r="P1536" s="21"/>
      <c r="Q1536" s="21"/>
      <c r="R1536" s="21"/>
      <c r="S1536" s="21"/>
      <c r="T1536" s="21"/>
      <c r="U1536" s="21"/>
      <c r="V1536" s="21"/>
      <c r="W1536" s="21"/>
      <c r="X1536" s="21"/>
      <c r="Y1536" s="21"/>
      <c r="Z1536" s="21"/>
      <c r="AA1536" s="21"/>
      <c r="AB1536" s="21"/>
      <c r="AC1536" s="21"/>
      <c r="AD1536" s="21"/>
      <c r="AE1536" s="21"/>
      <c r="AF1536" s="21"/>
      <c r="AG1536" s="21"/>
      <c r="AH1536" s="21"/>
    </row>
    <row r="1537" spans="2:34" s="6" customFormat="1">
      <c r="B1537" s="21"/>
      <c r="C1537" s="21"/>
      <c r="D1537" s="21"/>
      <c r="E1537" s="21"/>
      <c r="F1537" s="21"/>
      <c r="G1537" s="21"/>
      <c r="H1537" s="21"/>
      <c r="I1537" s="21"/>
      <c r="J1537" s="21"/>
      <c r="K1537" s="21"/>
      <c r="L1537" s="21"/>
      <c r="M1537" s="21"/>
      <c r="N1537" s="21"/>
      <c r="O1537" s="21"/>
      <c r="P1537" s="21"/>
      <c r="Q1537" s="21"/>
      <c r="R1537" s="21"/>
      <c r="S1537" s="21"/>
      <c r="T1537" s="21"/>
      <c r="U1537" s="21"/>
      <c r="V1537" s="21"/>
      <c r="W1537" s="21"/>
      <c r="X1537" s="21"/>
      <c r="Y1537" s="21"/>
      <c r="Z1537" s="21"/>
      <c r="AA1537" s="21"/>
      <c r="AB1537" s="21"/>
      <c r="AC1537" s="21"/>
      <c r="AD1537" s="21"/>
      <c r="AE1537" s="21"/>
      <c r="AF1537" s="21"/>
      <c r="AG1537" s="21"/>
      <c r="AH1537" s="21"/>
    </row>
    <row r="1538" spans="2:34" s="6" customFormat="1">
      <c r="B1538" s="21"/>
      <c r="C1538" s="21"/>
      <c r="D1538" s="21"/>
      <c r="E1538" s="21"/>
      <c r="F1538" s="21"/>
      <c r="G1538" s="21"/>
      <c r="H1538" s="21"/>
      <c r="I1538" s="21"/>
      <c r="J1538" s="21"/>
      <c r="K1538" s="21"/>
      <c r="L1538" s="21"/>
      <c r="M1538" s="21"/>
      <c r="N1538" s="21"/>
      <c r="O1538" s="21"/>
      <c r="P1538" s="21"/>
      <c r="Q1538" s="21"/>
      <c r="R1538" s="21"/>
      <c r="S1538" s="21"/>
      <c r="T1538" s="21"/>
      <c r="U1538" s="21"/>
      <c r="V1538" s="21"/>
      <c r="W1538" s="21"/>
      <c r="X1538" s="21"/>
      <c r="Y1538" s="21"/>
      <c r="Z1538" s="21"/>
      <c r="AA1538" s="21"/>
      <c r="AB1538" s="21"/>
      <c r="AC1538" s="21"/>
      <c r="AD1538" s="21"/>
      <c r="AE1538" s="21"/>
      <c r="AF1538" s="21"/>
      <c r="AG1538" s="21"/>
      <c r="AH1538" s="21"/>
    </row>
    <row r="1539" spans="2:34" s="6" customFormat="1">
      <c r="B1539" s="21"/>
      <c r="C1539" s="21"/>
      <c r="D1539" s="21"/>
      <c r="E1539" s="21"/>
      <c r="F1539" s="21"/>
      <c r="G1539" s="21"/>
      <c r="H1539" s="21"/>
      <c r="I1539" s="21"/>
      <c r="J1539" s="21"/>
      <c r="K1539" s="21"/>
      <c r="L1539" s="21"/>
      <c r="M1539" s="21"/>
      <c r="N1539" s="21"/>
      <c r="O1539" s="21"/>
      <c r="P1539" s="21"/>
      <c r="Q1539" s="21"/>
      <c r="R1539" s="21"/>
      <c r="S1539" s="21"/>
      <c r="T1539" s="21"/>
      <c r="U1539" s="21"/>
      <c r="V1539" s="21"/>
      <c r="W1539" s="21"/>
      <c r="X1539" s="21"/>
      <c r="Y1539" s="21"/>
      <c r="Z1539" s="21"/>
      <c r="AA1539" s="21"/>
      <c r="AB1539" s="21"/>
      <c r="AC1539" s="21"/>
      <c r="AD1539" s="21"/>
      <c r="AE1539" s="21"/>
      <c r="AF1539" s="21"/>
      <c r="AG1539" s="21"/>
      <c r="AH1539" s="21"/>
    </row>
    <row r="1540" spans="2:34" s="6" customFormat="1">
      <c r="B1540" s="21"/>
      <c r="C1540" s="21"/>
      <c r="D1540" s="21"/>
      <c r="E1540" s="21"/>
      <c r="F1540" s="21"/>
      <c r="G1540" s="21"/>
      <c r="H1540" s="21"/>
      <c r="I1540" s="21"/>
      <c r="J1540" s="21"/>
      <c r="K1540" s="21"/>
      <c r="L1540" s="21"/>
      <c r="M1540" s="21"/>
      <c r="N1540" s="21"/>
      <c r="O1540" s="21"/>
      <c r="P1540" s="21"/>
      <c r="Q1540" s="21"/>
      <c r="R1540" s="21"/>
      <c r="S1540" s="21"/>
      <c r="T1540" s="21"/>
      <c r="U1540" s="21"/>
      <c r="V1540" s="21"/>
      <c r="W1540" s="21"/>
      <c r="X1540" s="21"/>
      <c r="Y1540" s="21"/>
      <c r="Z1540" s="21"/>
      <c r="AA1540" s="21"/>
      <c r="AB1540" s="21"/>
      <c r="AC1540" s="21"/>
      <c r="AD1540" s="21"/>
      <c r="AE1540" s="21"/>
      <c r="AF1540" s="21"/>
      <c r="AG1540" s="21"/>
      <c r="AH1540" s="21"/>
    </row>
    <row r="1541" spans="2:34" s="6" customFormat="1">
      <c r="B1541" s="21"/>
      <c r="C1541" s="21"/>
      <c r="D1541" s="21"/>
      <c r="E1541" s="21"/>
      <c r="F1541" s="21"/>
      <c r="G1541" s="21"/>
      <c r="H1541" s="21"/>
      <c r="I1541" s="21"/>
      <c r="J1541" s="21"/>
      <c r="K1541" s="21"/>
      <c r="L1541" s="21"/>
      <c r="M1541" s="21"/>
      <c r="N1541" s="21"/>
      <c r="O1541" s="21"/>
      <c r="P1541" s="21"/>
      <c r="Q1541" s="21"/>
      <c r="R1541" s="21"/>
      <c r="S1541" s="21"/>
      <c r="T1541" s="21"/>
      <c r="U1541" s="21"/>
      <c r="V1541" s="21"/>
      <c r="W1541" s="21"/>
      <c r="X1541" s="21"/>
      <c r="Y1541" s="21"/>
      <c r="Z1541" s="21"/>
      <c r="AA1541" s="21"/>
      <c r="AB1541" s="21"/>
      <c r="AC1541" s="21"/>
      <c r="AD1541" s="21"/>
      <c r="AE1541" s="21"/>
      <c r="AF1541" s="21"/>
      <c r="AG1541" s="21"/>
      <c r="AH1541" s="21"/>
    </row>
    <row r="1542" spans="2:34" s="6" customFormat="1">
      <c r="B1542" s="21"/>
      <c r="C1542" s="21"/>
      <c r="D1542" s="21"/>
      <c r="E1542" s="21"/>
      <c r="F1542" s="21"/>
      <c r="G1542" s="21"/>
      <c r="H1542" s="21"/>
      <c r="I1542" s="21"/>
      <c r="J1542" s="21"/>
      <c r="K1542" s="21"/>
      <c r="L1542" s="21"/>
      <c r="M1542" s="21"/>
      <c r="N1542" s="21"/>
      <c r="O1542" s="21"/>
      <c r="P1542" s="21"/>
      <c r="Q1542" s="21"/>
      <c r="R1542" s="21"/>
      <c r="S1542" s="21"/>
      <c r="T1542" s="21"/>
      <c r="U1542" s="21"/>
      <c r="V1542" s="21"/>
      <c r="W1542" s="21"/>
      <c r="X1542" s="21"/>
      <c r="Y1542" s="21"/>
      <c r="Z1542" s="21"/>
      <c r="AA1542" s="21"/>
      <c r="AB1542" s="21"/>
      <c r="AC1542" s="21"/>
      <c r="AD1542" s="21"/>
      <c r="AE1542" s="21"/>
      <c r="AF1542" s="21"/>
      <c r="AG1542" s="21"/>
      <c r="AH1542" s="21"/>
    </row>
    <row r="1543" spans="2:34" s="6" customFormat="1">
      <c r="B1543" s="21"/>
      <c r="C1543" s="21"/>
      <c r="D1543" s="21"/>
      <c r="E1543" s="21"/>
      <c r="F1543" s="21"/>
      <c r="G1543" s="21"/>
      <c r="H1543" s="21"/>
      <c r="I1543" s="21"/>
      <c r="J1543" s="21"/>
      <c r="K1543" s="21"/>
      <c r="L1543" s="21"/>
      <c r="M1543" s="21"/>
      <c r="N1543" s="21"/>
      <c r="O1543" s="21"/>
      <c r="P1543" s="21"/>
      <c r="Q1543" s="21"/>
      <c r="R1543" s="21"/>
      <c r="S1543" s="21"/>
      <c r="T1543" s="21"/>
      <c r="U1543" s="21"/>
      <c r="V1543" s="21"/>
      <c r="W1543" s="21"/>
      <c r="X1543" s="21"/>
      <c r="Y1543" s="21"/>
      <c r="Z1543" s="21"/>
      <c r="AA1543" s="21"/>
      <c r="AB1543" s="21"/>
      <c r="AC1543" s="21"/>
      <c r="AD1543" s="21"/>
      <c r="AE1543" s="21"/>
      <c r="AF1543" s="21"/>
      <c r="AG1543" s="21"/>
      <c r="AH1543" s="21"/>
    </row>
    <row r="1544" spans="2:34" s="6" customFormat="1">
      <c r="B1544" s="21"/>
      <c r="C1544" s="21"/>
      <c r="D1544" s="21"/>
      <c r="E1544" s="21"/>
      <c r="F1544" s="21"/>
      <c r="G1544" s="21"/>
      <c r="H1544" s="21"/>
      <c r="I1544" s="21"/>
      <c r="J1544" s="21"/>
      <c r="K1544" s="21"/>
      <c r="L1544" s="21"/>
      <c r="M1544" s="21"/>
      <c r="N1544" s="21"/>
      <c r="O1544" s="21"/>
      <c r="P1544" s="21"/>
      <c r="Q1544" s="21"/>
      <c r="R1544" s="21"/>
      <c r="S1544" s="21"/>
      <c r="T1544" s="21"/>
      <c r="U1544" s="21"/>
      <c r="V1544" s="21"/>
      <c r="W1544" s="21"/>
      <c r="X1544" s="21"/>
      <c r="Y1544" s="21"/>
      <c r="Z1544" s="21"/>
      <c r="AA1544" s="21"/>
      <c r="AB1544" s="21"/>
      <c r="AC1544" s="21"/>
      <c r="AD1544" s="21"/>
      <c r="AE1544" s="21"/>
      <c r="AF1544" s="21"/>
      <c r="AG1544" s="21"/>
      <c r="AH1544" s="21"/>
    </row>
    <row r="1545" spans="2:34" s="6" customFormat="1">
      <c r="B1545" s="21"/>
      <c r="C1545" s="21"/>
      <c r="D1545" s="21"/>
      <c r="E1545" s="21"/>
      <c r="F1545" s="21"/>
      <c r="G1545" s="21"/>
      <c r="H1545" s="21"/>
      <c r="I1545" s="21"/>
      <c r="J1545" s="21"/>
      <c r="K1545" s="21"/>
      <c r="L1545" s="21"/>
      <c r="M1545" s="21"/>
      <c r="N1545" s="21"/>
      <c r="O1545" s="21"/>
      <c r="P1545" s="21"/>
      <c r="Q1545" s="21"/>
      <c r="R1545" s="21"/>
      <c r="S1545" s="21"/>
      <c r="T1545" s="21"/>
      <c r="U1545" s="21"/>
      <c r="V1545" s="21"/>
      <c r="W1545" s="21"/>
      <c r="X1545" s="21"/>
      <c r="Y1545" s="21"/>
      <c r="Z1545" s="21"/>
      <c r="AA1545" s="21"/>
      <c r="AB1545" s="21"/>
      <c r="AC1545" s="21"/>
      <c r="AD1545" s="21"/>
      <c r="AE1545" s="21"/>
      <c r="AF1545" s="21"/>
      <c r="AG1545" s="21"/>
      <c r="AH1545" s="21"/>
    </row>
    <row r="1546" spans="2:34" s="6" customFormat="1">
      <c r="B1546" s="21"/>
      <c r="C1546" s="21"/>
      <c r="D1546" s="21"/>
      <c r="E1546" s="21"/>
      <c r="F1546" s="21"/>
      <c r="G1546" s="21"/>
      <c r="H1546" s="21"/>
      <c r="I1546" s="21"/>
      <c r="J1546" s="21"/>
      <c r="K1546" s="21"/>
      <c r="L1546" s="21"/>
      <c r="M1546" s="21"/>
      <c r="N1546" s="21"/>
      <c r="O1546" s="21"/>
      <c r="P1546" s="21"/>
      <c r="Q1546" s="21"/>
      <c r="R1546" s="21"/>
      <c r="S1546" s="21"/>
      <c r="T1546" s="21"/>
      <c r="U1546" s="21"/>
      <c r="V1546" s="21"/>
      <c r="W1546" s="21"/>
      <c r="X1546" s="21"/>
      <c r="Y1546" s="21"/>
      <c r="Z1546" s="21"/>
      <c r="AA1546" s="21"/>
      <c r="AB1546" s="21"/>
      <c r="AC1546" s="21"/>
      <c r="AD1546" s="21"/>
      <c r="AE1546" s="21"/>
      <c r="AF1546" s="21"/>
      <c r="AG1546" s="21"/>
      <c r="AH1546" s="21"/>
    </row>
    <row r="1547" spans="2:34" s="6" customFormat="1">
      <c r="B1547" s="21"/>
      <c r="C1547" s="21"/>
      <c r="D1547" s="21"/>
      <c r="E1547" s="21"/>
      <c r="F1547" s="21"/>
      <c r="G1547" s="21"/>
      <c r="H1547" s="21"/>
      <c r="I1547" s="21"/>
      <c r="J1547" s="21"/>
      <c r="K1547" s="21"/>
      <c r="L1547" s="21"/>
      <c r="M1547" s="21"/>
      <c r="N1547" s="21"/>
      <c r="O1547" s="21"/>
      <c r="P1547" s="21"/>
      <c r="Q1547" s="21"/>
      <c r="R1547" s="21"/>
      <c r="S1547" s="21"/>
      <c r="T1547" s="21"/>
      <c r="U1547" s="21"/>
      <c r="V1547" s="21"/>
      <c r="W1547" s="21"/>
      <c r="X1547" s="21"/>
      <c r="Y1547" s="21"/>
      <c r="Z1547" s="21"/>
      <c r="AA1547" s="21"/>
      <c r="AB1547" s="21"/>
      <c r="AC1547" s="21"/>
      <c r="AD1547" s="21"/>
      <c r="AE1547" s="21"/>
      <c r="AF1547" s="21"/>
      <c r="AG1547" s="21"/>
      <c r="AH1547" s="21"/>
    </row>
    <row r="1548" spans="2:34" s="6" customFormat="1">
      <c r="B1548" s="21"/>
      <c r="C1548" s="21"/>
      <c r="D1548" s="21"/>
      <c r="E1548" s="21"/>
      <c r="F1548" s="21"/>
      <c r="G1548" s="21"/>
      <c r="H1548" s="21"/>
      <c r="I1548" s="21"/>
      <c r="J1548" s="21"/>
      <c r="K1548" s="21"/>
      <c r="L1548" s="21"/>
      <c r="M1548" s="21"/>
      <c r="N1548" s="21"/>
      <c r="O1548" s="21"/>
      <c r="P1548" s="21"/>
      <c r="Q1548" s="21"/>
      <c r="R1548" s="21"/>
      <c r="S1548" s="21"/>
      <c r="T1548" s="21"/>
      <c r="U1548" s="21"/>
      <c r="V1548" s="21"/>
      <c r="W1548" s="21"/>
      <c r="X1548" s="21"/>
      <c r="Y1548" s="21"/>
      <c r="Z1548" s="21"/>
      <c r="AA1548" s="21"/>
      <c r="AB1548" s="21"/>
      <c r="AC1548" s="21"/>
      <c r="AD1548" s="21"/>
      <c r="AE1548" s="21"/>
      <c r="AF1548" s="21"/>
      <c r="AG1548" s="21"/>
      <c r="AH1548" s="21"/>
    </row>
    <row r="1549" spans="2:34" s="6" customFormat="1">
      <c r="B1549" s="21"/>
      <c r="C1549" s="21"/>
      <c r="D1549" s="21"/>
      <c r="E1549" s="21"/>
      <c r="F1549" s="21"/>
      <c r="G1549" s="21"/>
      <c r="H1549" s="21"/>
      <c r="I1549" s="21"/>
      <c r="J1549" s="21"/>
      <c r="K1549" s="21"/>
      <c r="L1549" s="21"/>
      <c r="M1549" s="21"/>
      <c r="N1549" s="21"/>
      <c r="O1549" s="21"/>
      <c r="P1549" s="21"/>
      <c r="Q1549" s="21"/>
      <c r="R1549" s="21"/>
      <c r="S1549" s="21"/>
      <c r="T1549" s="21"/>
      <c r="U1549" s="21"/>
      <c r="V1549" s="21"/>
      <c r="W1549" s="21"/>
      <c r="X1549" s="21"/>
      <c r="Y1549" s="21"/>
      <c r="Z1549" s="21"/>
      <c r="AA1549" s="21"/>
      <c r="AB1549" s="21"/>
      <c r="AC1549" s="21"/>
      <c r="AD1549" s="21"/>
      <c r="AE1549" s="21"/>
      <c r="AF1549" s="21"/>
      <c r="AG1549" s="21"/>
      <c r="AH1549" s="21"/>
    </row>
    <row r="1550" spans="2:34" s="6" customFormat="1">
      <c r="B1550" s="21"/>
      <c r="C1550" s="21"/>
      <c r="D1550" s="21"/>
      <c r="E1550" s="21"/>
      <c r="F1550" s="21"/>
      <c r="G1550" s="21"/>
      <c r="H1550" s="21"/>
      <c r="I1550" s="21"/>
      <c r="J1550" s="21"/>
      <c r="K1550" s="21"/>
      <c r="L1550" s="21"/>
      <c r="M1550" s="21"/>
      <c r="N1550" s="21"/>
      <c r="O1550" s="21"/>
      <c r="P1550" s="21"/>
      <c r="Q1550" s="21"/>
      <c r="R1550" s="21"/>
      <c r="S1550" s="21"/>
      <c r="T1550" s="21"/>
      <c r="U1550" s="21"/>
      <c r="V1550" s="21"/>
      <c r="W1550" s="21"/>
      <c r="X1550" s="21"/>
      <c r="Y1550" s="21"/>
      <c r="Z1550" s="21"/>
      <c r="AA1550" s="21"/>
      <c r="AB1550" s="21"/>
      <c r="AC1550" s="21"/>
      <c r="AD1550" s="21"/>
      <c r="AE1550" s="21"/>
      <c r="AF1550" s="21"/>
      <c r="AG1550" s="21"/>
      <c r="AH1550" s="21"/>
    </row>
    <row r="1551" spans="2:34" s="6" customFormat="1">
      <c r="B1551" s="21"/>
      <c r="C1551" s="21"/>
      <c r="D1551" s="21"/>
      <c r="E1551" s="21"/>
      <c r="F1551" s="21"/>
      <c r="G1551" s="21"/>
      <c r="H1551" s="21"/>
      <c r="I1551" s="21"/>
      <c r="J1551" s="21"/>
      <c r="K1551" s="21"/>
      <c r="L1551" s="21"/>
      <c r="M1551" s="21"/>
      <c r="N1551" s="21"/>
      <c r="O1551" s="21"/>
      <c r="P1551" s="21"/>
      <c r="Q1551" s="21"/>
      <c r="R1551" s="21"/>
      <c r="S1551" s="21"/>
      <c r="T1551" s="21"/>
      <c r="U1551" s="21"/>
      <c r="V1551" s="21"/>
      <c r="W1551" s="21"/>
      <c r="X1551" s="21"/>
      <c r="Y1551" s="21"/>
      <c r="Z1551" s="21"/>
      <c r="AA1551" s="21"/>
      <c r="AB1551" s="21"/>
      <c r="AC1551" s="21"/>
      <c r="AD1551" s="21"/>
      <c r="AE1551" s="21"/>
      <c r="AF1551" s="21"/>
      <c r="AG1551" s="21"/>
      <c r="AH1551" s="21"/>
    </row>
    <row r="1552" spans="2:34" s="6" customFormat="1">
      <c r="B1552" s="21"/>
      <c r="C1552" s="21"/>
      <c r="D1552" s="21"/>
      <c r="E1552" s="21"/>
      <c r="F1552" s="21"/>
      <c r="G1552" s="21"/>
      <c r="H1552" s="21"/>
      <c r="I1552" s="21"/>
      <c r="J1552" s="21"/>
      <c r="K1552" s="21"/>
      <c r="L1552" s="21"/>
      <c r="M1552" s="21"/>
      <c r="N1552" s="21"/>
      <c r="O1552" s="21"/>
      <c r="P1552" s="21"/>
      <c r="Q1552" s="21"/>
      <c r="R1552" s="21"/>
      <c r="S1552" s="21"/>
      <c r="T1552" s="21"/>
      <c r="U1552" s="21"/>
      <c r="V1552" s="21"/>
      <c r="W1552" s="21"/>
      <c r="X1552" s="21"/>
      <c r="Y1552" s="21"/>
      <c r="Z1552" s="21"/>
      <c r="AA1552" s="21"/>
      <c r="AB1552" s="21"/>
      <c r="AC1552" s="21"/>
      <c r="AD1552" s="21"/>
      <c r="AE1552" s="21"/>
      <c r="AF1552" s="21"/>
      <c r="AG1552" s="21"/>
      <c r="AH1552" s="21"/>
    </row>
    <row r="1553" spans="2:34" s="6" customFormat="1">
      <c r="B1553" s="21"/>
      <c r="C1553" s="21"/>
      <c r="D1553" s="21"/>
      <c r="E1553" s="21"/>
      <c r="F1553" s="21"/>
      <c r="G1553" s="21"/>
      <c r="H1553" s="21"/>
      <c r="I1553" s="21"/>
      <c r="J1553" s="21"/>
      <c r="K1553" s="21"/>
      <c r="L1553" s="21"/>
      <c r="M1553" s="21"/>
      <c r="N1553" s="21"/>
      <c r="O1553" s="21"/>
      <c r="P1553" s="21"/>
      <c r="Q1553" s="21"/>
      <c r="R1553" s="21"/>
      <c r="S1553" s="21"/>
      <c r="T1553" s="21"/>
      <c r="U1553" s="21"/>
      <c r="V1553" s="21"/>
      <c r="W1553" s="21"/>
      <c r="X1553" s="21"/>
      <c r="Y1553" s="21"/>
      <c r="Z1553" s="21"/>
      <c r="AA1553" s="21"/>
      <c r="AB1553" s="21"/>
      <c r="AC1553" s="21"/>
      <c r="AD1553" s="21"/>
      <c r="AE1553" s="21"/>
      <c r="AF1553" s="21"/>
      <c r="AG1553" s="21"/>
      <c r="AH1553" s="21"/>
    </row>
    <row r="1554" spans="2:34" s="6" customFormat="1">
      <c r="B1554" s="21"/>
      <c r="C1554" s="21"/>
      <c r="D1554" s="21"/>
      <c r="E1554" s="21"/>
      <c r="F1554" s="21"/>
      <c r="G1554" s="21"/>
      <c r="H1554" s="21"/>
      <c r="I1554" s="21"/>
      <c r="J1554" s="21"/>
      <c r="K1554" s="21"/>
      <c r="L1554" s="21"/>
      <c r="M1554" s="21"/>
      <c r="N1554" s="21"/>
      <c r="O1554" s="21"/>
      <c r="P1554" s="21"/>
      <c r="Q1554" s="21"/>
      <c r="R1554" s="21"/>
      <c r="S1554" s="21"/>
      <c r="T1554" s="21"/>
      <c r="U1554" s="21"/>
      <c r="V1554" s="21"/>
      <c r="W1554" s="21"/>
      <c r="X1554" s="21"/>
      <c r="Y1554" s="21"/>
      <c r="Z1554" s="21"/>
      <c r="AA1554" s="21"/>
      <c r="AB1554" s="21"/>
      <c r="AC1554" s="21"/>
      <c r="AD1554" s="21"/>
      <c r="AE1554" s="21"/>
      <c r="AF1554" s="21"/>
      <c r="AG1554" s="21"/>
      <c r="AH1554" s="21"/>
    </row>
    <row r="1555" spans="2:34" s="6" customFormat="1">
      <c r="B1555" s="21"/>
      <c r="C1555" s="21"/>
      <c r="D1555" s="21"/>
      <c r="E1555" s="21"/>
      <c r="F1555" s="21"/>
      <c r="G1555" s="21"/>
      <c r="H1555" s="21"/>
      <c r="I1555" s="21"/>
      <c r="J1555" s="21"/>
      <c r="K1555" s="21"/>
      <c r="L1555" s="21"/>
      <c r="M1555" s="21"/>
      <c r="N1555" s="21"/>
      <c r="O1555" s="21"/>
      <c r="P1555" s="21"/>
      <c r="Q1555" s="21"/>
      <c r="R1555" s="21"/>
      <c r="S1555" s="21"/>
      <c r="T1555" s="21"/>
      <c r="U1555" s="21"/>
      <c r="V1555" s="21"/>
      <c r="W1555" s="21"/>
      <c r="X1555" s="21"/>
      <c r="Y1555" s="21"/>
      <c r="Z1555" s="21"/>
      <c r="AA1555" s="21"/>
      <c r="AB1555" s="21"/>
      <c r="AC1555" s="21"/>
      <c r="AD1555" s="21"/>
      <c r="AE1555" s="21"/>
      <c r="AF1555" s="21"/>
      <c r="AG1555" s="21"/>
      <c r="AH1555" s="21"/>
    </row>
    <row r="1556" spans="2:34" s="6" customFormat="1">
      <c r="B1556" s="21"/>
      <c r="C1556" s="21"/>
      <c r="D1556" s="21"/>
      <c r="E1556" s="21"/>
      <c r="F1556" s="21"/>
      <c r="G1556" s="21"/>
      <c r="H1556" s="21"/>
      <c r="I1556" s="21"/>
      <c r="J1556" s="21"/>
      <c r="K1556" s="21"/>
      <c r="L1556" s="21"/>
      <c r="M1556" s="21"/>
      <c r="N1556" s="21"/>
      <c r="O1556" s="21"/>
      <c r="P1556" s="21"/>
      <c r="Q1556" s="21"/>
      <c r="R1556" s="21"/>
      <c r="S1556" s="21"/>
      <c r="T1556" s="21"/>
      <c r="U1556" s="21"/>
      <c r="V1556" s="21"/>
      <c r="W1556" s="21"/>
      <c r="X1556" s="21"/>
      <c r="Y1556" s="21"/>
      <c r="Z1556" s="21"/>
      <c r="AA1556" s="21"/>
      <c r="AB1556" s="21"/>
      <c r="AC1556" s="21"/>
      <c r="AD1556" s="21"/>
      <c r="AE1556" s="21"/>
      <c r="AF1556" s="21"/>
      <c r="AG1556" s="21"/>
      <c r="AH1556" s="21"/>
    </row>
    <row r="1557" spans="2:34" s="6" customFormat="1">
      <c r="B1557" s="21"/>
      <c r="C1557" s="21"/>
      <c r="D1557" s="21"/>
      <c r="E1557" s="21"/>
      <c r="F1557" s="21"/>
      <c r="G1557" s="21"/>
      <c r="H1557" s="21"/>
      <c r="I1557" s="21"/>
      <c r="J1557" s="21"/>
      <c r="K1557" s="21"/>
      <c r="L1557" s="21"/>
      <c r="M1557" s="21"/>
      <c r="N1557" s="21"/>
      <c r="O1557" s="21"/>
      <c r="P1557" s="21"/>
      <c r="Q1557" s="21"/>
      <c r="R1557" s="21"/>
      <c r="S1557" s="21"/>
      <c r="T1557" s="21"/>
      <c r="U1557" s="21"/>
      <c r="V1557" s="21"/>
      <c r="W1557" s="21"/>
      <c r="X1557" s="21"/>
      <c r="Y1557" s="21"/>
      <c r="Z1557" s="21"/>
      <c r="AA1557" s="21"/>
      <c r="AB1557" s="21"/>
      <c r="AC1557" s="21"/>
      <c r="AD1557" s="21"/>
      <c r="AE1557" s="21"/>
      <c r="AF1557" s="21"/>
      <c r="AG1557" s="21"/>
      <c r="AH1557" s="21"/>
    </row>
    <row r="1558" spans="2:34" s="6" customFormat="1">
      <c r="B1558" s="21"/>
      <c r="C1558" s="21"/>
      <c r="D1558" s="21"/>
      <c r="E1558" s="21"/>
      <c r="F1558" s="21"/>
      <c r="G1558" s="21"/>
      <c r="H1558" s="21"/>
      <c r="I1558" s="21"/>
      <c r="J1558" s="21"/>
      <c r="K1558" s="21"/>
      <c r="L1558" s="21"/>
      <c r="M1558" s="21"/>
      <c r="N1558" s="21"/>
      <c r="O1558" s="21"/>
      <c r="P1558" s="21"/>
      <c r="Q1558" s="21"/>
      <c r="R1558" s="21"/>
      <c r="S1558" s="21"/>
      <c r="T1558" s="21"/>
      <c r="U1558" s="21"/>
      <c r="V1558" s="21"/>
      <c r="W1558" s="21"/>
      <c r="X1558" s="21"/>
      <c r="Y1558" s="21"/>
      <c r="Z1558" s="21"/>
      <c r="AA1558" s="21"/>
      <c r="AB1558" s="21"/>
      <c r="AC1558" s="21"/>
      <c r="AD1558" s="21"/>
      <c r="AE1558" s="21"/>
      <c r="AF1558" s="21"/>
      <c r="AG1558" s="21"/>
      <c r="AH1558" s="21"/>
    </row>
    <row r="1559" spans="2:34" s="6" customFormat="1">
      <c r="B1559" s="21"/>
      <c r="C1559" s="21"/>
      <c r="D1559" s="21"/>
      <c r="E1559" s="21"/>
      <c r="F1559" s="21"/>
      <c r="G1559" s="21"/>
      <c r="H1559" s="21"/>
      <c r="I1559" s="21"/>
      <c r="J1559" s="21"/>
      <c r="K1559" s="21"/>
      <c r="L1559" s="21"/>
      <c r="M1559" s="21"/>
      <c r="N1559" s="21"/>
      <c r="O1559" s="21"/>
      <c r="P1559" s="21"/>
      <c r="Q1559" s="21"/>
      <c r="R1559" s="21"/>
      <c r="S1559" s="21"/>
      <c r="T1559" s="21"/>
      <c r="U1559" s="21"/>
      <c r="V1559" s="21"/>
      <c r="W1559" s="21"/>
      <c r="X1559" s="21"/>
      <c r="Y1559" s="21"/>
      <c r="Z1559" s="21"/>
      <c r="AA1559" s="21"/>
      <c r="AB1559" s="21"/>
      <c r="AC1559" s="21"/>
      <c r="AD1559" s="21"/>
      <c r="AE1559" s="21"/>
      <c r="AF1559" s="21"/>
      <c r="AG1559" s="21"/>
      <c r="AH1559" s="21"/>
    </row>
    <row r="1560" spans="2:34" s="6" customFormat="1">
      <c r="B1560" s="21"/>
      <c r="C1560" s="21"/>
      <c r="D1560" s="21"/>
      <c r="E1560" s="21"/>
      <c r="F1560" s="21"/>
      <c r="G1560" s="21"/>
      <c r="H1560" s="21"/>
      <c r="I1560" s="21"/>
      <c r="J1560" s="21"/>
      <c r="K1560" s="21"/>
      <c r="L1560" s="21"/>
      <c r="M1560" s="21"/>
      <c r="N1560" s="21"/>
      <c r="O1560" s="21"/>
      <c r="P1560" s="21"/>
      <c r="Q1560" s="21"/>
      <c r="R1560" s="21"/>
      <c r="S1560" s="21"/>
      <c r="T1560" s="21"/>
      <c r="U1560" s="21"/>
      <c r="V1560" s="21"/>
      <c r="W1560" s="21"/>
      <c r="X1560" s="21"/>
      <c r="Y1560" s="21"/>
      <c r="Z1560" s="21"/>
      <c r="AA1560" s="21"/>
      <c r="AB1560" s="21"/>
      <c r="AC1560" s="21"/>
      <c r="AD1560" s="21"/>
      <c r="AE1560" s="21"/>
      <c r="AF1560" s="21"/>
      <c r="AG1560" s="21"/>
      <c r="AH1560" s="21"/>
    </row>
    <row r="1561" spans="2:34" s="6" customFormat="1">
      <c r="B1561" s="21"/>
      <c r="C1561" s="21"/>
      <c r="D1561" s="21"/>
      <c r="E1561" s="21"/>
      <c r="F1561" s="21"/>
      <c r="G1561" s="21"/>
      <c r="H1561" s="21"/>
      <c r="I1561" s="21"/>
      <c r="J1561" s="21"/>
      <c r="K1561" s="21"/>
      <c r="L1561" s="21"/>
      <c r="M1561" s="21"/>
      <c r="N1561" s="21"/>
      <c r="O1561" s="21"/>
      <c r="P1561" s="21"/>
      <c r="Q1561" s="21"/>
      <c r="R1561" s="21"/>
      <c r="S1561" s="21"/>
      <c r="T1561" s="21"/>
      <c r="U1561" s="21"/>
      <c r="V1561" s="21"/>
      <c r="W1561" s="21"/>
      <c r="X1561" s="21"/>
      <c r="Y1561" s="21"/>
      <c r="Z1561" s="21"/>
      <c r="AA1561" s="21"/>
      <c r="AB1561" s="21"/>
      <c r="AC1561" s="21"/>
      <c r="AD1561" s="21"/>
      <c r="AE1561" s="21"/>
      <c r="AF1561" s="21"/>
      <c r="AG1561" s="21"/>
      <c r="AH1561" s="21"/>
    </row>
    <row r="1562" spans="2:34" s="6" customFormat="1">
      <c r="B1562" s="21"/>
      <c r="C1562" s="21"/>
      <c r="D1562" s="21"/>
      <c r="E1562" s="21"/>
      <c r="F1562" s="21"/>
      <c r="G1562" s="21"/>
      <c r="H1562" s="21"/>
      <c r="I1562" s="21"/>
      <c r="J1562" s="21"/>
      <c r="K1562" s="21"/>
      <c r="L1562" s="21"/>
      <c r="M1562" s="21"/>
      <c r="N1562" s="21"/>
      <c r="O1562" s="21"/>
      <c r="P1562" s="21"/>
      <c r="Q1562" s="21"/>
      <c r="R1562" s="21"/>
      <c r="S1562" s="21"/>
      <c r="T1562" s="21"/>
      <c r="U1562" s="21"/>
      <c r="V1562" s="21"/>
      <c r="W1562" s="21"/>
      <c r="X1562" s="21"/>
      <c r="Y1562" s="21"/>
      <c r="Z1562" s="21"/>
      <c r="AA1562" s="21"/>
      <c r="AB1562" s="21"/>
      <c r="AC1562" s="21"/>
      <c r="AD1562" s="21"/>
      <c r="AE1562" s="21"/>
      <c r="AF1562" s="21"/>
      <c r="AG1562" s="21"/>
      <c r="AH1562" s="21"/>
    </row>
    <row r="1563" spans="2:34" s="6" customFormat="1">
      <c r="B1563" s="21"/>
      <c r="C1563" s="21"/>
      <c r="D1563" s="21"/>
      <c r="E1563" s="21"/>
      <c r="F1563" s="21"/>
      <c r="G1563" s="21"/>
      <c r="H1563" s="21"/>
      <c r="I1563" s="21"/>
      <c r="J1563" s="21"/>
      <c r="K1563" s="21"/>
      <c r="L1563" s="21"/>
      <c r="M1563" s="21"/>
      <c r="N1563" s="21"/>
      <c r="O1563" s="21"/>
      <c r="P1563" s="21"/>
      <c r="Q1563" s="21"/>
      <c r="R1563" s="21"/>
      <c r="S1563" s="21"/>
      <c r="T1563" s="21"/>
      <c r="U1563" s="21"/>
      <c r="V1563" s="21"/>
      <c r="W1563" s="21"/>
      <c r="X1563" s="21"/>
      <c r="Y1563" s="21"/>
      <c r="Z1563" s="21"/>
      <c r="AA1563" s="21"/>
      <c r="AB1563" s="21"/>
      <c r="AC1563" s="21"/>
      <c r="AD1563" s="21"/>
      <c r="AE1563" s="21"/>
      <c r="AF1563" s="21"/>
      <c r="AG1563" s="21"/>
      <c r="AH1563" s="21"/>
    </row>
    <row r="1564" spans="2:34" s="6" customFormat="1">
      <c r="B1564" s="21"/>
      <c r="C1564" s="21"/>
      <c r="D1564" s="21"/>
      <c r="E1564" s="21"/>
      <c r="F1564" s="21"/>
      <c r="G1564" s="21"/>
      <c r="H1564" s="21"/>
      <c r="I1564" s="21"/>
      <c r="J1564" s="21"/>
      <c r="K1564" s="21"/>
      <c r="L1564" s="21"/>
      <c r="M1564" s="21"/>
      <c r="N1564" s="21"/>
      <c r="O1564" s="21"/>
      <c r="P1564" s="21"/>
      <c r="Q1564" s="21"/>
      <c r="R1564" s="21"/>
      <c r="S1564" s="21"/>
      <c r="T1564" s="21"/>
      <c r="U1564" s="21"/>
      <c r="V1564" s="21"/>
      <c r="W1564" s="21"/>
      <c r="X1564" s="21"/>
      <c r="Y1564" s="21"/>
      <c r="Z1564" s="21"/>
      <c r="AA1564" s="21"/>
      <c r="AB1564" s="21"/>
      <c r="AC1564" s="21"/>
      <c r="AD1564" s="21"/>
      <c r="AE1564" s="21"/>
      <c r="AF1564" s="21"/>
      <c r="AG1564" s="21"/>
      <c r="AH1564" s="21"/>
    </row>
    <row r="1565" spans="2:34" s="6" customFormat="1">
      <c r="B1565" s="21"/>
      <c r="C1565" s="21"/>
      <c r="D1565" s="21"/>
      <c r="E1565" s="21"/>
      <c r="F1565" s="21"/>
      <c r="G1565" s="21"/>
      <c r="H1565" s="21"/>
      <c r="I1565" s="21"/>
      <c r="J1565" s="21"/>
      <c r="K1565" s="21"/>
      <c r="L1565" s="21"/>
      <c r="M1565" s="21"/>
      <c r="N1565" s="21"/>
      <c r="O1565" s="21"/>
      <c r="P1565" s="21"/>
      <c r="Q1565" s="21"/>
      <c r="R1565" s="21"/>
      <c r="S1565" s="21"/>
      <c r="T1565" s="21"/>
      <c r="U1565" s="21"/>
      <c r="V1565" s="21"/>
      <c r="W1565" s="21"/>
      <c r="X1565" s="21"/>
      <c r="Y1565" s="21"/>
      <c r="Z1565" s="21"/>
      <c r="AA1565" s="21"/>
      <c r="AB1565" s="21"/>
      <c r="AC1565" s="21"/>
      <c r="AD1565" s="21"/>
      <c r="AE1565" s="21"/>
      <c r="AF1565" s="21"/>
      <c r="AG1565" s="21"/>
      <c r="AH1565" s="21"/>
    </row>
    <row r="1566" spans="2:34" s="6" customFormat="1">
      <c r="B1566" s="21"/>
      <c r="C1566" s="21"/>
      <c r="D1566" s="21"/>
      <c r="E1566" s="21"/>
      <c r="F1566" s="21"/>
      <c r="G1566" s="21"/>
      <c r="H1566" s="21"/>
      <c r="I1566" s="21"/>
      <c r="J1566" s="21"/>
      <c r="K1566" s="21"/>
      <c r="L1566" s="21"/>
      <c r="M1566" s="21"/>
      <c r="N1566" s="21"/>
      <c r="O1566" s="21"/>
      <c r="P1566" s="21"/>
      <c r="Q1566" s="21"/>
      <c r="R1566" s="21"/>
      <c r="S1566" s="21"/>
      <c r="T1566" s="21"/>
      <c r="U1566" s="21"/>
      <c r="V1566" s="21"/>
      <c r="W1566" s="21"/>
      <c r="X1566" s="21"/>
      <c r="Y1566" s="21"/>
      <c r="Z1566" s="21"/>
      <c r="AA1566" s="21"/>
      <c r="AB1566" s="21"/>
      <c r="AC1566" s="21"/>
      <c r="AD1566" s="21"/>
      <c r="AE1566" s="21"/>
      <c r="AF1566" s="21"/>
      <c r="AG1566" s="21"/>
      <c r="AH1566" s="21"/>
    </row>
    <row r="1567" spans="2:34" s="6" customFormat="1">
      <c r="B1567" s="21"/>
      <c r="C1567" s="21"/>
      <c r="D1567" s="21"/>
      <c r="E1567" s="21"/>
      <c r="F1567" s="21"/>
      <c r="G1567" s="21"/>
      <c r="H1567" s="21"/>
      <c r="I1567" s="21"/>
      <c r="J1567" s="21"/>
      <c r="K1567" s="21"/>
      <c r="L1567" s="21"/>
      <c r="M1567" s="21"/>
      <c r="N1567" s="21"/>
      <c r="O1567" s="21"/>
      <c r="P1567" s="21"/>
      <c r="Q1567" s="21"/>
      <c r="R1567" s="21"/>
      <c r="S1567" s="21"/>
      <c r="T1567" s="21"/>
      <c r="U1567" s="21"/>
      <c r="V1567" s="21"/>
      <c r="W1567" s="21"/>
      <c r="X1567" s="21"/>
      <c r="Y1567" s="21"/>
      <c r="Z1567" s="21"/>
      <c r="AA1567" s="21"/>
      <c r="AB1567" s="21"/>
      <c r="AC1567" s="21"/>
      <c r="AD1567" s="21"/>
      <c r="AE1567" s="21"/>
      <c r="AF1567" s="21"/>
      <c r="AG1567" s="21"/>
      <c r="AH1567" s="21"/>
    </row>
    <row r="1568" spans="2:34" s="6" customFormat="1">
      <c r="B1568" s="21"/>
      <c r="C1568" s="21"/>
      <c r="D1568" s="21"/>
      <c r="E1568" s="21"/>
      <c r="F1568" s="21"/>
      <c r="G1568" s="21"/>
      <c r="H1568" s="21"/>
      <c r="I1568" s="21"/>
      <c r="J1568" s="21"/>
      <c r="K1568" s="21"/>
      <c r="L1568" s="21"/>
      <c r="M1568" s="21"/>
      <c r="N1568" s="21"/>
      <c r="O1568" s="21"/>
      <c r="P1568" s="21"/>
      <c r="Q1568" s="21"/>
      <c r="R1568" s="21"/>
      <c r="S1568" s="21"/>
      <c r="T1568" s="21"/>
      <c r="U1568" s="21"/>
      <c r="V1568" s="21"/>
      <c r="W1568" s="21"/>
      <c r="X1568" s="21"/>
      <c r="Y1568" s="21"/>
      <c r="Z1568" s="21"/>
      <c r="AA1568" s="21"/>
      <c r="AB1568" s="21"/>
      <c r="AC1568" s="21"/>
      <c r="AD1568" s="21"/>
      <c r="AE1568" s="21"/>
      <c r="AF1568" s="21"/>
      <c r="AG1568" s="21"/>
      <c r="AH1568" s="21"/>
    </row>
    <row r="1569" spans="2:34" s="6" customFormat="1">
      <c r="B1569" s="21"/>
      <c r="C1569" s="21"/>
      <c r="D1569" s="21"/>
      <c r="E1569" s="21"/>
      <c r="F1569" s="21"/>
      <c r="G1569" s="21"/>
      <c r="H1569" s="21"/>
      <c r="I1569" s="21"/>
      <c r="J1569" s="21"/>
      <c r="K1569" s="21"/>
      <c r="L1569" s="21"/>
      <c r="M1569" s="21"/>
      <c r="N1569" s="21"/>
      <c r="O1569" s="21"/>
      <c r="P1569" s="21"/>
      <c r="Q1569" s="21"/>
      <c r="R1569" s="21"/>
      <c r="S1569" s="21"/>
      <c r="T1569" s="21"/>
      <c r="U1569" s="21"/>
      <c r="V1569" s="21"/>
      <c r="W1569" s="21"/>
      <c r="X1569" s="21"/>
      <c r="Y1569" s="21"/>
      <c r="Z1569" s="21"/>
      <c r="AA1569" s="21"/>
      <c r="AB1569" s="21"/>
      <c r="AC1569" s="21"/>
      <c r="AD1569" s="21"/>
      <c r="AE1569" s="21"/>
      <c r="AF1569" s="21"/>
      <c r="AG1569" s="21"/>
      <c r="AH1569" s="21"/>
    </row>
    <row r="1570" spans="2:34" s="6" customFormat="1">
      <c r="B1570" s="21"/>
      <c r="C1570" s="21"/>
      <c r="D1570" s="21"/>
      <c r="E1570" s="21"/>
      <c r="F1570" s="21"/>
      <c r="G1570" s="21"/>
      <c r="H1570" s="21"/>
      <c r="I1570" s="21"/>
      <c r="J1570" s="21"/>
      <c r="K1570" s="21"/>
      <c r="L1570" s="21"/>
      <c r="M1570" s="21"/>
      <c r="N1570" s="21"/>
      <c r="O1570" s="21"/>
      <c r="P1570" s="21"/>
      <c r="Q1570" s="21"/>
      <c r="R1570" s="21"/>
      <c r="S1570" s="21"/>
      <c r="T1570" s="21"/>
      <c r="U1570" s="21"/>
      <c r="V1570" s="21"/>
      <c r="W1570" s="21"/>
      <c r="X1570" s="21"/>
      <c r="Y1570" s="21"/>
      <c r="Z1570" s="21"/>
      <c r="AA1570" s="21"/>
      <c r="AB1570" s="21"/>
      <c r="AC1570" s="21"/>
      <c r="AD1570" s="21"/>
      <c r="AE1570" s="21"/>
      <c r="AF1570" s="21"/>
      <c r="AG1570" s="21"/>
      <c r="AH1570" s="21"/>
    </row>
    <row r="1571" spans="2:34" s="6" customFormat="1">
      <c r="B1571" s="21"/>
      <c r="C1571" s="21"/>
      <c r="D1571" s="21"/>
      <c r="E1571" s="21"/>
      <c r="F1571" s="21"/>
      <c r="G1571" s="21"/>
      <c r="H1571" s="21"/>
      <c r="I1571" s="21"/>
      <c r="J1571" s="21"/>
      <c r="K1571" s="21"/>
      <c r="L1571" s="21"/>
      <c r="M1571" s="21"/>
      <c r="N1571" s="21"/>
      <c r="O1571" s="21"/>
      <c r="P1571" s="21"/>
      <c r="Q1571" s="21"/>
      <c r="R1571" s="21"/>
      <c r="S1571" s="21"/>
      <c r="T1571" s="21"/>
      <c r="U1571" s="21"/>
      <c r="V1571" s="21"/>
      <c r="W1571" s="21"/>
      <c r="X1571" s="21"/>
      <c r="Y1571" s="21"/>
      <c r="Z1571" s="21"/>
      <c r="AA1571" s="21"/>
      <c r="AB1571" s="21"/>
      <c r="AC1571" s="21"/>
      <c r="AD1571" s="21"/>
      <c r="AE1571" s="21"/>
      <c r="AF1571" s="21"/>
      <c r="AG1571" s="21"/>
      <c r="AH1571" s="21"/>
    </row>
    <row r="1572" spans="2:34" s="6" customFormat="1">
      <c r="B1572" s="21"/>
      <c r="C1572" s="21"/>
      <c r="D1572" s="21"/>
      <c r="E1572" s="21"/>
      <c r="F1572" s="21"/>
      <c r="G1572" s="21"/>
      <c r="H1572" s="21"/>
      <c r="I1572" s="21"/>
      <c r="J1572" s="21"/>
      <c r="K1572" s="21"/>
      <c r="L1572" s="21"/>
      <c r="M1572" s="21"/>
      <c r="N1572" s="21"/>
      <c r="O1572" s="21"/>
      <c r="P1572" s="21"/>
      <c r="Q1572" s="21"/>
      <c r="R1572" s="21"/>
      <c r="S1572" s="21"/>
      <c r="T1572" s="21"/>
      <c r="U1572" s="21"/>
      <c r="V1572" s="21"/>
      <c r="W1572" s="21"/>
      <c r="X1572" s="21"/>
      <c r="Y1572" s="21"/>
      <c r="Z1572" s="21"/>
      <c r="AA1572" s="21"/>
      <c r="AB1572" s="21"/>
      <c r="AC1572" s="21"/>
      <c r="AD1572" s="21"/>
      <c r="AE1572" s="21"/>
      <c r="AF1572" s="21"/>
      <c r="AG1572" s="21"/>
      <c r="AH1572" s="21"/>
    </row>
    <row r="1573" spans="2:34" s="6" customFormat="1">
      <c r="B1573" s="21"/>
      <c r="C1573" s="21"/>
      <c r="D1573" s="21"/>
      <c r="E1573" s="21"/>
      <c r="F1573" s="21"/>
      <c r="G1573" s="21"/>
      <c r="H1573" s="21"/>
      <c r="I1573" s="21"/>
      <c r="J1573" s="21"/>
      <c r="K1573" s="21"/>
      <c r="L1573" s="21"/>
      <c r="M1573" s="21"/>
      <c r="N1573" s="21"/>
      <c r="O1573" s="21"/>
      <c r="P1573" s="21"/>
      <c r="Q1573" s="21"/>
      <c r="R1573" s="21"/>
      <c r="S1573" s="21"/>
      <c r="T1573" s="21"/>
      <c r="U1573" s="21"/>
      <c r="V1573" s="21"/>
      <c r="W1573" s="21"/>
      <c r="X1573" s="21"/>
      <c r="Y1573" s="21"/>
      <c r="Z1573" s="21"/>
      <c r="AA1573" s="21"/>
      <c r="AB1573" s="21"/>
      <c r="AC1573" s="21"/>
      <c r="AD1573" s="21"/>
      <c r="AE1573" s="21"/>
      <c r="AF1573" s="21"/>
      <c r="AG1573" s="21"/>
      <c r="AH1573" s="21"/>
    </row>
    <row r="1574" spans="2:34" s="6" customFormat="1">
      <c r="B1574" s="21"/>
      <c r="C1574" s="21"/>
      <c r="D1574" s="21"/>
      <c r="E1574" s="21"/>
      <c r="F1574" s="21"/>
      <c r="G1574" s="21"/>
      <c r="H1574" s="21"/>
      <c r="I1574" s="21"/>
      <c r="J1574" s="21"/>
      <c r="K1574" s="21"/>
      <c r="L1574" s="21"/>
      <c r="M1574" s="21"/>
      <c r="N1574" s="21"/>
      <c r="O1574" s="21"/>
      <c r="P1574" s="21"/>
      <c r="Q1574" s="21"/>
      <c r="R1574" s="21"/>
      <c r="S1574" s="21"/>
      <c r="T1574" s="21"/>
      <c r="U1574" s="21"/>
      <c r="V1574" s="21"/>
      <c r="W1574" s="21"/>
      <c r="X1574" s="21"/>
      <c r="Y1574" s="21"/>
      <c r="Z1574" s="21"/>
      <c r="AA1574" s="21"/>
      <c r="AB1574" s="21"/>
      <c r="AC1574" s="21"/>
      <c r="AD1574" s="21"/>
      <c r="AE1574" s="21"/>
      <c r="AF1574" s="21"/>
      <c r="AG1574" s="21"/>
      <c r="AH1574" s="21"/>
    </row>
    <row r="1575" spans="2:34" s="6" customFormat="1">
      <c r="B1575" s="21"/>
      <c r="C1575" s="21"/>
      <c r="D1575" s="21"/>
      <c r="E1575" s="21"/>
      <c r="F1575" s="21"/>
      <c r="G1575" s="21"/>
      <c r="H1575" s="21"/>
      <c r="I1575" s="21"/>
      <c r="J1575" s="21"/>
      <c r="K1575" s="21"/>
      <c r="L1575" s="21"/>
      <c r="M1575" s="21"/>
      <c r="N1575" s="21"/>
      <c r="O1575" s="21"/>
      <c r="P1575" s="21"/>
      <c r="Q1575" s="21"/>
      <c r="R1575" s="21"/>
      <c r="S1575" s="21"/>
      <c r="T1575" s="21"/>
      <c r="U1575" s="21"/>
      <c r="V1575" s="21"/>
      <c r="W1575" s="21"/>
      <c r="X1575" s="21"/>
      <c r="Y1575" s="21"/>
      <c r="Z1575" s="21"/>
      <c r="AA1575" s="21"/>
      <c r="AB1575" s="21"/>
      <c r="AC1575" s="21"/>
      <c r="AD1575" s="21"/>
      <c r="AE1575" s="21"/>
      <c r="AF1575" s="21"/>
      <c r="AG1575" s="21"/>
      <c r="AH1575" s="21"/>
    </row>
    <row r="1576" spans="2:34" s="6" customFormat="1">
      <c r="B1576" s="21"/>
      <c r="C1576" s="21"/>
      <c r="D1576" s="21"/>
      <c r="E1576" s="21"/>
      <c r="F1576" s="21"/>
      <c r="G1576" s="21"/>
      <c r="H1576" s="21"/>
      <c r="I1576" s="21"/>
      <c r="J1576" s="21"/>
      <c r="K1576" s="21"/>
      <c r="L1576" s="21"/>
      <c r="M1576" s="21"/>
      <c r="N1576" s="21"/>
      <c r="O1576" s="21"/>
      <c r="P1576" s="21"/>
      <c r="Q1576" s="21"/>
      <c r="R1576" s="21"/>
      <c r="S1576" s="21"/>
      <c r="T1576" s="21"/>
      <c r="U1576" s="21"/>
      <c r="V1576" s="21"/>
      <c r="W1576" s="21"/>
      <c r="X1576" s="21"/>
      <c r="Y1576" s="21"/>
      <c r="Z1576" s="21"/>
      <c r="AA1576" s="21"/>
      <c r="AB1576" s="21"/>
      <c r="AC1576" s="21"/>
      <c r="AD1576" s="21"/>
      <c r="AE1576" s="21"/>
      <c r="AF1576" s="21"/>
      <c r="AG1576" s="21"/>
      <c r="AH1576" s="21"/>
    </row>
    <row r="1577" spans="2:34" s="6" customFormat="1">
      <c r="B1577" s="21"/>
      <c r="C1577" s="21"/>
      <c r="D1577" s="21"/>
      <c r="E1577" s="21"/>
      <c r="F1577" s="21"/>
      <c r="G1577" s="21"/>
      <c r="H1577" s="21"/>
      <c r="I1577" s="21"/>
      <c r="J1577" s="21"/>
      <c r="K1577" s="21"/>
      <c r="L1577" s="21"/>
      <c r="M1577" s="21"/>
      <c r="N1577" s="21"/>
      <c r="O1577" s="21"/>
      <c r="P1577" s="21"/>
      <c r="Q1577" s="21"/>
      <c r="R1577" s="21"/>
      <c r="S1577" s="21"/>
      <c r="T1577" s="21"/>
      <c r="U1577" s="21"/>
      <c r="V1577" s="21"/>
      <c r="W1577" s="21"/>
      <c r="X1577" s="21"/>
      <c r="Y1577" s="21"/>
      <c r="Z1577" s="21"/>
      <c r="AA1577" s="21"/>
      <c r="AB1577" s="21"/>
      <c r="AC1577" s="21"/>
      <c r="AD1577" s="21"/>
      <c r="AE1577" s="21"/>
      <c r="AF1577" s="21"/>
      <c r="AG1577" s="21"/>
      <c r="AH1577" s="21"/>
    </row>
    <row r="1578" spans="2:34" s="6" customFormat="1">
      <c r="B1578" s="21"/>
      <c r="C1578" s="21"/>
      <c r="D1578" s="21"/>
      <c r="E1578" s="21"/>
      <c r="F1578" s="21"/>
      <c r="G1578" s="21"/>
      <c r="H1578" s="21"/>
      <c r="I1578" s="21"/>
      <c r="J1578" s="21"/>
      <c r="K1578" s="21"/>
      <c r="L1578" s="21"/>
      <c r="M1578" s="21"/>
      <c r="N1578" s="21"/>
      <c r="O1578" s="21"/>
      <c r="P1578" s="21"/>
      <c r="Q1578" s="21"/>
      <c r="R1578" s="21"/>
      <c r="S1578" s="21"/>
      <c r="T1578" s="21"/>
      <c r="U1578" s="21"/>
      <c r="V1578" s="21"/>
      <c r="W1578" s="21"/>
      <c r="X1578" s="21"/>
      <c r="Y1578" s="21"/>
      <c r="Z1578" s="21"/>
      <c r="AA1578" s="21"/>
      <c r="AB1578" s="21"/>
      <c r="AC1578" s="21"/>
      <c r="AD1578" s="21"/>
      <c r="AE1578" s="21"/>
      <c r="AF1578" s="21"/>
      <c r="AG1578" s="21"/>
      <c r="AH1578" s="21"/>
    </row>
    <row r="1579" spans="2:34" s="6" customFormat="1">
      <c r="B1579" s="21"/>
      <c r="C1579" s="21"/>
      <c r="D1579" s="21"/>
      <c r="E1579" s="21"/>
      <c r="F1579" s="21"/>
      <c r="G1579" s="21"/>
      <c r="H1579" s="21"/>
      <c r="I1579" s="21"/>
      <c r="J1579" s="21"/>
      <c r="K1579" s="21"/>
      <c r="L1579" s="21"/>
      <c r="M1579" s="21"/>
      <c r="N1579" s="21"/>
      <c r="O1579" s="21"/>
      <c r="P1579" s="21"/>
      <c r="Q1579" s="21"/>
      <c r="R1579" s="21"/>
      <c r="S1579" s="21"/>
      <c r="T1579" s="21"/>
      <c r="U1579" s="21"/>
      <c r="V1579" s="21"/>
      <c r="W1579" s="21"/>
      <c r="X1579" s="21"/>
      <c r="Y1579" s="21"/>
      <c r="Z1579" s="21"/>
      <c r="AA1579" s="21"/>
      <c r="AB1579" s="21"/>
      <c r="AC1579" s="21"/>
      <c r="AD1579" s="21"/>
      <c r="AE1579" s="21"/>
      <c r="AF1579" s="21"/>
      <c r="AG1579" s="21"/>
      <c r="AH1579" s="21"/>
    </row>
    <row r="1580" spans="2:34" s="6" customFormat="1">
      <c r="B1580" s="21"/>
      <c r="C1580" s="21"/>
      <c r="D1580" s="21"/>
      <c r="E1580" s="21"/>
      <c r="F1580" s="21"/>
      <c r="G1580" s="21"/>
      <c r="H1580" s="21"/>
      <c r="I1580" s="21"/>
      <c r="J1580" s="21"/>
      <c r="K1580" s="21"/>
      <c r="L1580" s="21"/>
      <c r="M1580" s="21"/>
      <c r="N1580" s="21"/>
      <c r="O1580" s="21"/>
      <c r="P1580" s="21"/>
      <c r="Q1580" s="21"/>
      <c r="R1580" s="21"/>
      <c r="S1580" s="21"/>
      <c r="T1580" s="21"/>
      <c r="U1580" s="21"/>
      <c r="V1580" s="21"/>
      <c r="W1580" s="21"/>
      <c r="X1580" s="21"/>
      <c r="Y1580" s="21"/>
      <c r="Z1580" s="21"/>
      <c r="AA1580" s="21"/>
      <c r="AB1580" s="21"/>
      <c r="AC1580" s="21"/>
      <c r="AD1580" s="21"/>
      <c r="AE1580" s="21"/>
      <c r="AF1580" s="21"/>
      <c r="AG1580" s="21"/>
      <c r="AH1580" s="21"/>
    </row>
    <row r="1581" spans="2:34" s="6" customFormat="1">
      <c r="B1581" s="21"/>
      <c r="C1581" s="21"/>
      <c r="D1581" s="21"/>
      <c r="E1581" s="21"/>
      <c r="F1581" s="21"/>
      <c r="G1581" s="21"/>
      <c r="H1581" s="21"/>
      <c r="I1581" s="21"/>
      <c r="J1581" s="21"/>
      <c r="K1581" s="21"/>
      <c r="L1581" s="21"/>
      <c r="M1581" s="21"/>
      <c r="N1581" s="21"/>
      <c r="O1581" s="21"/>
      <c r="P1581" s="21"/>
      <c r="Q1581" s="21"/>
      <c r="R1581" s="21"/>
      <c r="S1581" s="21"/>
      <c r="T1581" s="21"/>
      <c r="U1581" s="21"/>
      <c r="V1581" s="21"/>
      <c r="W1581" s="21"/>
      <c r="X1581" s="21"/>
      <c r="Y1581" s="21"/>
      <c r="Z1581" s="21"/>
      <c r="AA1581" s="21"/>
      <c r="AB1581" s="21"/>
      <c r="AC1581" s="21"/>
      <c r="AD1581" s="21"/>
      <c r="AE1581" s="21"/>
      <c r="AF1581" s="21"/>
      <c r="AG1581" s="21"/>
      <c r="AH1581" s="21"/>
    </row>
    <row r="1582" spans="2:34" s="6" customFormat="1">
      <c r="B1582" s="21"/>
      <c r="C1582" s="21"/>
      <c r="D1582" s="21"/>
      <c r="E1582" s="21"/>
      <c r="F1582" s="21"/>
      <c r="G1582" s="21"/>
      <c r="H1582" s="21"/>
      <c r="I1582" s="21"/>
      <c r="J1582" s="21"/>
      <c r="K1582" s="21"/>
      <c r="L1582" s="21"/>
      <c r="M1582" s="21"/>
      <c r="N1582" s="21"/>
      <c r="O1582" s="21"/>
      <c r="P1582" s="21"/>
      <c r="Q1582" s="21"/>
      <c r="R1582" s="21"/>
      <c r="S1582" s="21"/>
      <c r="T1582" s="21"/>
      <c r="U1582" s="21"/>
      <c r="V1582" s="21"/>
      <c r="W1582" s="21"/>
      <c r="X1582" s="21"/>
      <c r="Y1582" s="21"/>
      <c r="Z1582" s="21"/>
      <c r="AA1582" s="21"/>
      <c r="AB1582" s="21"/>
      <c r="AC1582" s="21"/>
      <c r="AD1582" s="21"/>
      <c r="AE1582" s="21"/>
      <c r="AF1582" s="21"/>
      <c r="AG1582" s="21"/>
      <c r="AH1582" s="21"/>
    </row>
    <row r="1583" spans="2:34" s="6" customFormat="1">
      <c r="B1583" s="21"/>
      <c r="C1583" s="21"/>
      <c r="D1583" s="21"/>
      <c r="E1583" s="21"/>
      <c r="F1583" s="21"/>
      <c r="G1583" s="21"/>
      <c r="H1583" s="21"/>
      <c r="I1583" s="21"/>
      <c r="J1583" s="21"/>
      <c r="K1583" s="21"/>
      <c r="L1583" s="21"/>
      <c r="M1583" s="21"/>
      <c r="N1583" s="21"/>
      <c r="O1583" s="21"/>
      <c r="P1583" s="21"/>
      <c r="Q1583" s="21"/>
      <c r="R1583" s="21"/>
      <c r="S1583" s="21"/>
      <c r="T1583" s="21"/>
      <c r="U1583" s="21"/>
      <c r="V1583" s="21"/>
      <c r="W1583" s="21"/>
      <c r="X1583" s="21"/>
      <c r="Y1583" s="21"/>
      <c r="Z1583" s="21"/>
      <c r="AA1583" s="21"/>
      <c r="AB1583" s="21"/>
      <c r="AC1583" s="21"/>
      <c r="AD1583" s="21"/>
      <c r="AE1583" s="21"/>
      <c r="AF1583" s="21"/>
      <c r="AG1583" s="21"/>
      <c r="AH1583" s="21"/>
    </row>
    <row r="1584" spans="2:34" s="6" customFormat="1">
      <c r="B1584" s="21"/>
      <c r="C1584" s="21"/>
      <c r="D1584" s="21"/>
      <c r="E1584" s="21"/>
      <c r="F1584" s="21"/>
      <c r="G1584" s="21"/>
      <c r="H1584" s="21"/>
      <c r="I1584" s="21"/>
      <c r="J1584" s="21"/>
      <c r="K1584" s="21"/>
      <c r="L1584" s="21"/>
      <c r="M1584" s="21"/>
      <c r="N1584" s="21"/>
      <c r="O1584" s="21"/>
      <c r="P1584" s="21"/>
      <c r="Q1584" s="21"/>
      <c r="R1584" s="21"/>
      <c r="S1584" s="21"/>
      <c r="T1584" s="21"/>
      <c r="U1584" s="21"/>
      <c r="V1584" s="21"/>
      <c r="W1584" s="21"/>
      <c r="X1584" s="21"/>
      <c r="Y1584" s="21"/>
      <c r="Z1584" s="21"/>
      <c r="AA1584" s="21"/>
      <c r="AB1584" s="21"/>
      <c r="AC1584" s="21"/>
      <c r="AD1584" s="21"/>
      <c r="AE1584" s="21"/>
      <c r="AF1584" s="21"/>
      <c r="AG1584" s="21"/>
      <c r="AH1584" s="21"/>
    </row>
    <row r="1585" spans="2:34" s="6" customFormat="1">
      <c r="B1585" s="21"/>
      <c r="C1585" s="21"/>
      <c r="D1585" s="21"/>
      <c r="E1585" s="21"/>
      <c r="F1585" s="21"/>
      <c r="G1585" s="21"/>
      <c r="H1585" s="21"/>
      <c r="I1585" s="21"/>
      <c r="J1585" s="21"/>
      <c r="K1585" s="21"/>
      <c r="L1585" s="21"/>
      <c r="M1585" s="21"/>
      <c r="N1585" s="21"/>
      <c r="O1585" s="21"/>
      <c r="P1585" s="21"/>
      <c r="Q1585" s="21"/>
      <c r="R1585" s="21"/>
      <c r="S1585" s="21"/>
      <c r="T1585" s="21"/>
      <c r="U1585" s="21"/>
      <c r="V1585" s="21"/>
      <c r="W1585" s="21"/>
      <c r="X1585" s="21"/>
      <c r="Y1585" s="21"/>
      <c r="Z1585" s="21"/>
      <c r="AA1585" s="21"/>
      <c r="AB1585" s="21"/>
      <c r="AC1585" s="21"/>
      <c r="AD1585" s="21"/>
      <c r="AE1585" s="21"/>
      <c r="AF1585" s="21"/>
      <c r="AG1585" s="21"/>
      <c r="AH1585" s="21"/>
    </row>
    <row r="1586" spans="2:34" s="6" customFormat="1">
      <c r="B1586" s="21"/>
      <c r="C1586" s="21"/>
      <c r="D1586" s="21"/>
      <c r="E1586" s="21"/>
      <c r="F1586" s="21"/>
      <c r="G1586" s="21"/>
      <c r="H1586" s="21"/>
      <c r="I1586" s="21"/>
      <c r="J1586" s="21"/>
      <c r="K1586" s="21"/>
      <c r="L1586" s="21"/>
      <c r="M1586" s="21"/>
      <c r="N1586" s="21"/>
      <c r="O1586" s="21"/>
      <c r="P1586" s="21"/>
      <c r="Q1586" s="21"/>
      <c r="R1586" s="21"/>
      <c r="S1586" s="21"/>
      <c r="T1586" s="21"/>
      <c r="U1586" s="21"/>
      <c r="V1586" s="21"/>
      <c r="W1586" s="21"/>
      <c r="X1586" s="21"/>
      <c r="Y1586" s="21"/>
      <c r="Z1586" s="21"/>
      <c r="AA1586" s="21"/>
      <c r="AB1586" s="21"/>
      <c r="AC1586" s="21"/>
      <c r="AD1586" s="21"/>
      <c r="AE1586" s="21"/>
      <c r="AF1586" s="21"/>
      <c r="AG1586" s="21"/>
      <c r="AH1586" s="21"/>
    </row>
    <row r="1587" spans="2:34" s="6" customFormat="1">
      <c r="B1587" s="21"/>
      <c r="C1587" s="21"/>
      <c r="D1587" s="21"/>
      <c r="E1587" s="21"/>
      <c r="F1587" s="21"/>
      <c r="G1587" s="21"/>
      <c r="H1587" s="21"/>
      <c r="I1587" s="21"/>
      <c r="J1587" s="21"/>
      <c r="K1587" s="21"/>
      <c r="L1587" s="21"/>
      <c r="M1587" s="21"/>
      <c r="N1587" s="21"/>
      <c r="O1587" s="21"/>
      <c r="P1587" s="21"/>
      <c r="Q1587" s="21"/>
      <c r="R1587" s="21"/>
      <c r="S1587" s="21"/>
      <c r="T1587" s="21"/>
      <c r="U1587" s="21"/>
      <c r="V1587" s="21"/>
      <c r="W1587" s="21"/>
      <c r="X1587" s="21"/>
      <c r="Y1587" s="21"/>
      <c r="Z1587" s="21"/>
      <c r="AA1587" s="21"/>
      <c r="AB1587" s="21"/>
      <c r="AC1587" s="21"/>
      <c r="AD1587" s="21"/>
      <c r="AE1587" s="21"/>
      <c r="AF1587" s="21"/>
      <c r="AG1587" s="21"/>
      <c r="AH1587" s="21"/>
    </row>
    <row r="1588" spans="2:34" s="6" customFormat="1">
      <c r="B1588" s="21"/>
      <c r="C1588" s="21"/>
      <c r="D1588" s="21"/>
      <c r="E1588" s="21"/>
      <c r="F1588" s="21"/>
      <c r="G1588" s="21"/>
      <c r="H1588" s="21"/>
      <c r="I1588" s="21"/>
      <c r="J1588" s="21"/>
      <c r="K1588" s="21"/>
      <c r="L1588" s="21"/>
      <c r="M1588" s="21"/>
      <c r="N1588" s="21"/>
      <c r="O1588" s="21"/>
      <c r="P1588" s="21"/>
      <c r="Q1588" s="21"/>
      <c r="R1588" s="21"/>
      <c r="S1588" s="21"/>
      <c r="T1588" s="21"/>
      <c r="U1588" s="21"/>
      <c r="V1588" s="21"/>
      <c r="W1588" s="21"/>
      <c r="X1588" s="21"/>
      <c r="Y1588" s="21"/>
      <c r="Z1588" s="21"/>
      <c r="AA1588" s="21"/>
      <c r="AB1588" s="21"/>
      <c r="AC1588" s="21"/>
      <c r="AD1588" s="21"/>
      <c r="AE1588" s="21"/>
      <c r="AF1588" s="21"/>
      <c r="AG1588" s="21"/>
      <c r="AH1588" s="21"/>
    </row>
    <row r="1589" spans="2:34" s="6" customFormat="1">
      <c r="B1589" s="21"/>
      <c r="C1589" s="21"/>
      <c r="D1589" s="21"/>
      <c r="E1589" s="21"/>
      <c r="F1589" s="21"/>
      <c r="G1589" s="21"/>
      <c r="H1589" s="21"/>
      <c r="I1589" s="21"/>
      <c r="J1589" s="21"/>
      <c r="K1589" s="21"/>
      <c r="L1589" s="21"/>
      <c r="M1589" s="21"/>
      <c r="N1589" s="21"/>
      <c r="O1589" s="21"/>
      <c r="P1589" s="21"/>
      <c r="Q1589" s="21"/>
      <c r="R1589" s="21"/>
      <c r="S1589" s="21"/>
      <c r="T1589" s="21"/>
      <c r="U1589" s="21"/>
      <c r="V1589" s="21"/>
      <c r="W1589" s="21"/>
      <c r="X1589" s="21"/>
      <c r="Y1589" s="21"/>
      <c r="Z1589" s="21"/>
      <c r="AA1589" s="21"/>
      <c r="AB1589" s="21"/>
      <c r="AC1589" s="21"/>
      <c r="AD1589" s="21"/>
      <c r="AE1589" s="21"/>
      <c r="AF1589" s="21"/>
      <c r="AG1589" s="21"/>
      <c r="AH1589" s="21"/>
    </row>
    <row r="1590" spans="2:34" s="6" customFormat="1">
      <c r="B1590" s="21"/>
      <c r="C1590" s="21"/>
      <c r="D1590" s="21"/>
      <c r="E1590" s="21"/>
      <c r="F1590" s="21"/>
      <c r="G1590" s="21"/>
      <c r="H1590" s="21"/>
      <c r="I1590" s="21"/>
      <c r="J1590" s="21"/>
      <c r="K1590" s="21"/>
      <c r="L1590" s="21"/>
      <c r="M1590" s="21"/>
      <c r="N1590" s="21"/>
      <c r="O1590" s="21"/>
      <c r="P1590" s="21"/>
      <c r="Q1590" s="21"/>
      <c r="R1590" s="21"/>
      <c r="S1590" s="21"/>
      <c r="T1590" s="21"/>
      <c r="U1590" s="21"/>
      <c r="V1590" s="21"/>
      <c r="W1590" s="21"/>
      <c r="X1590" s="21"/>
      <c r="Y1590" s="21"/>
      <c r="Z1590" s="21"/>
      <c r="AA1590" s="21"/>
      <c r="AB1590" s="21"/>
      <c r="AC1590" s="21"/>
      <c r="AD1590" s="21"/>
      <c r="AE1590" s="21"/>
      <c r="AF1590" s="21"/>
      <c r="AG1590" s="21"/>
      <c r="AH1590" s="21"/>
    </row>
    <row r="1591" spans="2:34" s="6" customFormat="1">
      <c r="B1591" s="21"/>
      <c r="C1591" s="21"/>
      <c r="D1591" s="21"/>
      <c r="E1591" s="21"/>
      <c r="F1591" s="21"/>
      <c r="G1591" s="21"/>
      <c r="H1591" s="21"/>
      <c r="I1591" s="21"/>
      <c r="J1591" s="21"/>
      <c r="K1591" s="21"/>
      <c r="L1591" s="21"/>
      <c r="M1591" s="21"/>
      <c r="N1591" s="21"/>
      <c r="O1591" s="21"/>
      <c r="P1591" s="21"/>
      <c r="Q1591" s="21"/>
      <c r="R1591" s="21"/>
      <c r="S1591" s="21"/>
      <c r="T1591" s="21"/>
      <c r="U1591" s="21"/>
      <c r="V1591" s="21"/>
      <c r="W1591" s="21"/>
      <c r="X1591" s="21"/>
      <c r="Y1591" s="21"/>
      <c r="Z1591" s="21"/>
      <c r="AA1591" s="21"/>
      <c r="AB1591" s="21"/>
      <c r="AC1591" s="21"/>
      <c r="AD1591" s="21"/>
      <c r="AE1591" s="21"/>
      <c r="AF1591" s="21"/>
      <c r="AG1591" s="21"/>
      <c r="AH1591" s="21"/>
    </row>
    <row r="1592" spans="2:34" s="6" customFormat="1">
      <c r="B1592" s="21"/>
      <c r="C1592" s="21"/>
      <c r="D1592" s="21"/>
      <c r="E1592" s="21"/>
      <c r="F1592" s="21"/>
      <c r="G1592" s="21"/>
      <c r="H1592" s="21"/>
      <c r="I1592" s="21"/>
      <c r="J1592" s="21"/>
      <c r="K1592" s="21"/>
      <c r="L1592" s="21"/>
      <c r="M1592" s="21"/>
      <c r="N1592" s="21"/>
      <c r="O1592" s="21"/>
      <c r="P1592" s="21"/>
      <c r="Q1592" s="21"/>
      <c r="R1592" s="21"/>
      <c r="S1592" s="21"/>
      <c r="T1592" s="21"/>
      <c r="U1592" s="21"/>
      <c r="V1592" s="21"/>
      <c r="W1592" s="21"/>
      <c r="X1592" s="21"/>
      <c r="Y1592" s="21"/>
      <c r="Z1592" s="21"/>
      <c r="AA1592" s="21"/>
      <c r="AB1592" s="21"/>
      <c r="AC1592" s="21"/>
      <c r="AD1592" s="21"/>
      <c r="AE1592" s="21"/>
      <c r="AF1592" s="21"/>
      <c r="AG1592" s="21"/>
      <c r="AH1592" s="21"/>
    </row>
    <row r="1593" spans="2:34" s="6" customFormat="1">
      <c r="B1593" s="21"/>
      <c r="C1593" s="21"/>
      <c r="D1593" s="21"/>
      <c r="E1593" s="21"/>
      <c r="F1593" s="21"/>
      <c r="G1593" s="21"/>
      <c r="H1593" s="21"/>
      <c r="I1593" s="21"/>
      <c r="J1593" s="21"/>
      <c r="K1593" s="21"/>
      <c r="L1593" s="21"/>
      <c r="M1593" s="21"/>
      <c r="N1593" s="21"/>
      <c r="O1593" s="21"/>
      <c r="P1593" s="21"/>
      <c r="Q1593" s="21"/>
      <c r="R1593" s="21"/>
      <c r="S1593" s="21"/>
      <c r="T1593" s="21"/>
      <c r="U1593" s="21"/>
      <c r="V1593" s="21"/>
      <c r="W1593" s="21"/>
      <c r="X1593" s="21"/>
      <c r="Y1593" s="21"/>
      <c r="Z1593" s="21"/>
      <c r="AA1593" s="21"/>
      <c r="AB1593" s="21"/>
      <c r="AC1593" s="21"/>
      <c r="AD1593" s="21"/>
      <c r="AE1593" s="21"/>
      <c r="AF1593" s="21"/>
      <c r="AG1593" s="21"/>
      <c r="AH1593" s="21"/>
    </row>
    <row r="1594" spans="2:34" s="6" customFormat="1">
      <c r="B1594" s="21"/>
      <c r="C1594" s="21"/>
      <c r="D1594" s="21"/>
      <c r="E1594" s="21"/>
      <c r="F1594" s="21"/>
      <c r="G1594" s="21"/>
      <c r="H1594" s="21"/>
      <c r="I1594" s="21"/>
      <c r="J1594" s="21"/>
      <c r="K1594" s="21"/>
      <c r="L1594" s="21"/>
      <c r="M1594" s="21"/>
      <c r="N1594" s="21"/>
      <c r="O1594" s="21"/>
      <c r="P1594" s="21"/>
      <c r="Q1594" s="21"/>
      <c r="R1594" s="21"/>
      <c r="S1594" s="21"/>
      <c r="T1594" s="21"/>
      <c r="U1594" s="21"/>
      <c r="V1594" s="21"/>
      <c r="W1594" s="21"/>
      <c r="X1594" s="21"/>
      <c r="Y1594" s="21"/>
      <c r="Z1594" s="21"/>
      <c r="AA1594" s="21"/>
      <c r="AB1594" s="21"/>
      <c r="AC1594" s="21"/>
      <c r="AD1594" s="21"/>
      <c r="AE1594" s="21"/>
      <c r="AF1594" s="21"/>
      <c r="AG1594" s="21"/>
      <c r="AH1594" s="21"/>
    </row>
  </sheetData>
  <mergeCells count="57">
    <mergeCell ref="R31:X31"/>
    <mergeCell ref="P33:T33"/>
    <mergeCell ref="U33:V33"/>
    <mergeCell ref="Y33:Z33"/>
    <mergeCell ref="P37:AA39"/>
    <mergeCell ref="R29:T29"/>
    <mergeCell ref="U29:W29"/>
    <mergeCell ref="Y29:Z29"/>
    <mergeCell ref="AB29:AC29"/>
    <mergeCell ref="R30:T30"/>
    <mergeCell ref="U30:W30"/>
    <mergeCell ref="Y30:Z30"/>
    <mergeCell ref="AB30:AC30"/>
    <mergeCell ref="Y27:Z27"/>
    <mergeCell ref="AB27:AC27"/>
    <mergeCell ref="P28:Q28"/>
    <mergeCell ref="R28:T28"/>
    <mergeCell ref="U28:W28"/>
    <mergeCell ref="Y28:Z28"/>
    <mergeCell ref="AB28:AC28"/>
    <mergeCell ref="P26:Q26"/>
    <mergeCell ref="R26:S26"/>
    <mergeCell ref="U26:V26"/>
    <mergeCell ref="P27:Q27"/>
    <mergeCell ref="R27:T27"/>
    <mergeCell ref="U27:W27"/>
    <mergeCell ref="P24:Q24"/>
    <mergeCell ref="R24:S24"/>
    <mergeCell ref="U24:V24"/>
    <mergeCell ref="P25:Q25"/>
    <mergeCell ref="R25:S25"/>
    <mergeCell ref="U25:V25"/>
    <mergeCell ref="P22:Q22"/>
    <mergeCell ref="R22:S22"/>
    <mergeCell ref="U22:V22"/>
    <mergeCell ref="P23:Q23"/>
    <mergeCell ref="R23:S23"/>
    <mergeCell ref="U23:V23"/>
    <mergeCell ref="P20:Q20"/>
    <mergeCell ref="R20:S20"/>
    <mergeCell ref="U20:V20"/>
    <mergeCell ref="P21:Q21"/>
    <mergeCell ref="R21:S21"/>
    <mergeCell ref="U21:V21"/>
    <mergeCell ref="P18:Q18"/>
    <mergeCell ref="R18:S18"/>
    <mergeCell ref="U18:V18"/>
    <mergeCell ref="P19:Q19"/>
    <mergeCell ref="R19:S19"/>
    <mergeCell ref="U19:V19"/>
    <mergeCell ref="A1:A9"/>
    <mergeCell ref="B1:AH1"/>
    <mergeCell ref="B9:P9"/>
    <mergeCell ref="S14:U15"/>
    <mergeCell ref="P17:Q17"/>
    <mergeCell ref="R17:T17"/>
    <mergeCell ref="U17:V17"/>
  </mergeCells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D60093"/>
  </sheetPr>
  <dimension ref="A1:U18"/>
  <sheetViews>
    <sheetView rightToLeft="1" topLeftCell="A9" workbookViewId="0">
      <selection activeCell="D20" sqref="D20"/>
    </sheetView>
  </sheetViews>
  <sheetFormatPr defaultColWidth="9" defaultRowHeight="20.25"/>
  <cols>
    <col min="1" max="1" width="15.5703125" style="2" bestFit="1" customWidth="1"/>
    <col min="2" max="2" width="9" style="2"/>
    <col min="3" max="3" width="16.85546875" style="2" bestFit="1" customWidth="1"/>
    <col min="4" max="4" width="22.28515625" style="2" bestFit="1" customWidth="1"/>
    <col min="5" max="5" width="18.7109375" style="2" bestFit="1" customWidth="1"/>
    <col min="6" max="6" width="23.42578125" style="2" bestFit="1" customWidth="1"/>
    <col min="7" max="7" width="23.42578125" style="2" customWidth="1"/>
    <col min="8" max="10" width="18.7109375" style="2" bestFit="1" customWidth="1"/>
    <col min="11" max="11" width="22.28515625" style="2" bestFit="1" customWidth="1"/>
    <col min="12" max="12" width="23" style="2" bestFit="1" customWidth="1"/>
    <col min="13" max="13" width="25.140625" style="2" bestFit="1" customWidth="1"/>
    <col min="14" max="14" width="19.7109375" style="2" bestFit="1" customWidth="1"/>
    <col min="15" max="15" width="16.85546875" style="2" bestFit="1" customWidth="1"/>
    <col min="16" max="16" width="16.85546875" style="2" customWidth="1"/>
    <col min="17" max="17" width="17.5703125" style="2" bestFit="1" customWidth="1"/>
    <col min="18" max="18" width="19.140625" style="2" bestFit="1" customWidth="1"/>
    <col min="19" max="19" width="22.28515625" style="2" bestFit="1" customWidth="1"/>
    <col min="20" max="20" width="34.7109375" style="89" bestFit="1" customWidth="1"/>
    <col min="21" max="21" width="18.7109375" style="89" bestFit="1" customWidth="1"/>
    <col min="22" max="16384" width="9" style="2"/>
  </cols>
  <sheetData>
    <row r="1" spans="1:21" s="88" customFormat="1" ht="42">
      <c r="A1" s="124" t="s">
        <v>126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</row>
    <row r="2" spans="1:21" ht="32.25" thickBo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137" t="s">
        <v>136</v>
      </c>
      <c r="O2" s="137"/>
      <c r="P2" s="137"/>
      <c r="Q2" s="137"/>
      <c r="R2" s="137"/>
      <c r="S2" s="90"/>
      <c r="T2" s="90"/>
      <c r="U2" s="91"/>
    </row>
    <row r="3" spans="1:21" ht="32.25" thickBot="1">
      <c r="A3" s="125" t="s">
        <v>108</v>
      </c>
      <c r="B3" s="126" t="s">
        <v>109</v>
      </c>
      <c r="C3" s="127"/>
      <c r="D3" s="128" t="s">
        <v>131</v>
      </c>
      <c r="E3" s="128" t="s">
        <v>111</v>
      </c>
      <c r="F3" s="128" t="s">
        <v>112</v>
      </c>
      <c r="G3" s="128" t="s">
        <v>132</v>
      </c>
      <c r="H3" s="129" t="s">
        <v>113</v>
      </c>
      <c r="I3" s="128" t="s">
        <v>114</v>
      </c>
      <c r="J3" s="128" t="s">
        <v>115</v>
      </c>
      <c r="K3" s="128" t="s">
        <v>72</v>
      </c>
      <c r="L3" s="128" t="s">
        <v>133</v>
      </c>
      <c r="M3" s="128" t="s">
        <v>116</v>
      </c>
      <c r="N3" s="128" t="s">
        <v>137</v>
      </c>
      <c r="O3" s="128" t="s">
        <v>117</v>
      </c>
      <c r="P3" s="128" t="s">
        <v>134</v>
      </c>
      <c r="Q3" s="128" t="s">
        <v>38</v>
      </c>
      <c r="R3" s="128" t="s">
        <v>45</v>
      </c>
      <c r="S3" s="130" t="s">
        <v>118</v>
      </c>
      <c r="T3" s="131" t="s">
        <v>119</v>
      </c>
      <c r="U3" s="132" t="s">
        <v>138</v>
      </c>
    </row>
    <row r="4" spans="1:21" ht="31.5">
      <c r="A4" s="133" t="s">
        <v>120</v>
      </c>
      <c r="B4" s="93"/>
      <c r="C4" s="93" t="s">
        <v>127</v>
      </c>
      <c r="D4" s="94">
        <f>فروردین!E55</f>
        <v>18600000</v>
      </c>
      <c r="E4" s="94">
        <f>فروردین!J55</f>
        <v>2222538</v>
      </c>
      <c r="F4" s="94">
        <f>فروردین!K55</f>
        <v>1100000</v>
      </c>
      <c r="G4" s="94">
        <f>فروردین!G55</f>
        <v>1718181.8181818181</v>
      </c>
      <c r="H4" s="94">
        <f>فروردین!H55</f>
        <v>400000</v>
      </c>
      <c r="I4" s="95">
        <v>0</v>
      </c>
      <c r="J4" s="95">
        <v>0</v>
      </c>
      <c r="K4" s="95">
        <f>SUM(D4:J4)</f>
        <v>24040719.818181816</v>
      </c>
      <c r="L4" s="95">
        <f>D4+F4+H4+G4</f>
        <v>21818181.818181816</v>
      </c>
      <c r="M4" s="95">
        <f>L4*30%</f>
        <v>6545454.5454545449</v>
      </c>
      <c r="N4" s="95">
        <f>L4*7%</f>
        <v>1527272.7272727273</v>
      </c>
      <c r="O4" s="95">
        <f>فروردین!R55</f>
        <v>104071.98181818203</v>
      </c>
      <c r="P4" s="95">
        <f>فروردین!P55</f>
        <v>5000000</v>
      </c>
      <c r="Q4" s="95">
        <f>فروردین!O55</f>
        <v>2000000</v>
      </c>
      <c r="R4" s="95">
        <f>Q4+O4+N4+P4</f>
        <v>8631344.709090909</v>
      </c>
      <c r="S4" s="96">
        <f>K4-R4</f>
        <v>15409375.109090907</v>
      </c>
      <c r="T4" s="122"/>
      <c r="U4" s="123"/>
    </row>
    <row r="5" spans="1:21" ht="31.5">
      <c r="A5" s="134" t="s">
        <v>121</v>
      </c>
      <c r="B5" s="98"/>
      <c r="C5" s="93" t="s">
        <v>127</v>
      </c>
      <c r="D5" s="94">
        <f>اردیبهشت!E55</f>
        <v>18600000</v>
      </c>
      <c r="E5" s="94">
        <f>اردیبهشت!J55</f>
        <v>2222538</v>
      </c>
      <c r="F5" s="94">
        <f>اردیبهشت!K55</f>
        <v>1100000</v>
      </c>
      <c r="G5" s="94">
        <f>اردیبهشت!G55</f>
        <v>1718181.8181818181</v>
      </c>
      <c r="H5" s="94">
        <f>اردیبهشت!H55</f>
        <v>400000</v>
      </c>
      <c r="I5" s="95">
        <v>0</v>
      </c>
      <c r="J5" s="95">
        <v>0</v>
      </c>
      <c r="K5" s="95">
        <f t="shared" ref="K5:K11" si="0">SUM(D5:J5)</f>
        <v>24040719.818181816</v>
      </c>
      <c r="L5" s="95">
        <f t="shared" ref="L5:L17" si="1">D5+F5+H5+G5</f>
        <v>21818181.818181816</v>
      </c>
      <c r="M5" s="95">
        <f>L5*30%</f>
        <v>6545454.5454545449</v>
      </c>
      <c r="N5" s="95">
        <f t="shared" ref="N5:N17" si="2">L5*7%</f>
        <v>1527272.7272727273</v>
      </c>
      <c r="O5" s="95">
        <f>اردیبهشت!R55</f>
        <v>104071.98181818203</v>
      </c>
      <c r="P5" s="95">
        <f>اردیبهشت!P55</f>
        <v>5000000</v>
      </c>
      <c r="Q5" s="95">
        <f>اردیبهشت!O55</f>
        <v>2000000</v>
      </c>
      <c r="R5" s="95">
        <f t="shared" ref="R5:R17" si="3">Q5+O5+N5+P5</f>
        <v>8631344.709090909</v>
      </c>
      <c r="S5" s="96">
        <f t="shared" ref="S5:S17" si="4">K5-R5</f>
        <v>15409375.109090907</v>
      </c>
      <c r="T5" s="97"/>
      <c r="U5" s="121"/>
    </row>
    <row r="6" spans="1:21" ht="31.5">
      <c r="A6" s="134" t="s">
        <v>122</v>
      </c>
      <c r="B6" s="98"/>
      <c r="C6" s="93" t="s">
        <v>127</v>
      </c>
      <c r="D6" s="94">
        <f>خرداد!E55</f>
        <v>18600000</v>
      </c>
      <c r="E6" s="94">
        <f>خرداد!J55</f>
        <v>2222538</v>
      </c>
      <c r="F6" s="94">
        <f>خرداد!K55</f>
        <v>1100000</v>
      </c>
      <c r="G6" s="94">
        <f>خرداد!G55</f>
        <v>1718181.8181818181</v>
      </c>
      <c r="H6" s="94">
        <f>خرداد!H55</f>
        <v>400000</v>
      </c>
      <c r="I6" s="95">
        <v>0</v>
      </c>
      <c r="J6" s="95">
        <v>0</v>
      </c>
      <c r="K6" s="95">
        <f t="shared" si="0"/>
        <v>24040719.818181816</v>
      </c>
      <c r="L6" s="95">
        <f t="shared" si="1"/>
        <v>21818181.818181816</v>
      </c>
      <c r="M6" s="95">
        <f t="shared" ref="M6:M17" si="5">L6*30%</f>
        <v>6545454.5454545449</v>
      </c>
      <c r="N6" s="95">
        <f t="shared" si="2"/>
        <v>1527272.7272727273</v>
      </c>
      <c r="O6" s="95">
        <f>خرداد!R55</f>
        <v>104071.98181818203</v>
      </c>
      <c r="P6" s="95">
        <f>خرداد!P55</f>
        <v>5000000</v>
      </c>
      <c r="Q6" s="95">
        <f>خرداد!O55</f>
        <v>2000000</v>
      </c>
      <c r="R6" s="95">
        <f t="shared" si="3"/>
        <v>8631344.709090909</v>
      </c>
      <c r="S6" s="96">
        <f t="shared" si="4"/>
        <v>15409375.109090907</v>
      </c>
      <c r="T6" s="97"/>
      <c r="U6" s="121"/>
    </row>
    <row r="7" spans="1:21" ht="31.5">
      <c r="A7" s="134" t="s">
        <v>97</v>
      </c>
      <c r="B7" s="93"/>
      <c r="C7" s="93" t="s">
        <v>127</v>
      </c>
      <c r="D7" s="94">
        <f>تیر!E55</f>
        <v>18600000</v>
      </c>
      <c r="E7" s="94">
        <f>تیر!J55</f>
        <v>2222538</v>
      </c>
      <c r="F7" s="94">
        <f>تیر!K55</f>
        <v>1100000</v>
      </c>
      <c r="G7" s="94">
        <f>تیر!G55</f>
        <v>1718181.8181818181</v>
      </c>
      <c r="H7" s="94">
        <f>تیر!H55</f>
        <v>400000</v>
      </c>
      <c r="I7" s="95">
        <v>0</v>
      </c>
      <c r="J7" s="95">
        <v>0</v>
      </c>
      <c r="K7" s="95">
        <f t="shared" si="0"/>
        <v>24040719.818181816</v>
      </c>
      <c r="L7" s="95">
        <f t="shared" si="1"/>
        <v>21818181.818181816</v>
      </c>
      <c r="M7" s="95">
        <f t="shared" si="5"/>
        <v>6545454.5454545449</v>
      </c>
      <c r="N7" s="95">
        <f t="shared" si="2"/>
        <v>1527272.7272727273</v>
      </c>
      <c r="O7" s="95">
        <f>تیر!R55</f>
        <v>104071.98181818203</v>
      </c>
      <c r="P7" s="95">
        <f>تیر!P55</f>
        <v>5000000</v>
      </c>
      <c r="Q7" s="95">
        <f>تیر!O55</f>
        <v>2000000</v>
      </c>
      <c r="R7" s="95">
        <f t="shared" si="3"/>
        <v>8631344.709090909</v>
      </c>
      <c r="S7" s="96">
        <f t="shared" si="4"/>
        <v>15409375.109090907</v>
      </c>
      <c r="T7" s="97"/>
      <c r="U7" s="121"/>
    </row>
    <row r="8" spans="1:21" ht="31.5">
      <c r="A8" s="134" t="s">
        <v>98</v>
      </c>
      <c r="B8" s="93"/>
      <c r="C8" s="93" t="s">
        <v>127</v>
      </c>
      <c r="D8" s="94">
        <f>مرداد!E55</f>
        <v>18600000</v>
      </c>
      <c r="E8" s="94">
        <f>مرداد!J55</f>
        <v>2222538</v>
      </c>
      <c r="F8" s="94">
        <f>مرداد!K55</f>
        <v>1100000</v>
      </c>
      <c r="G8" s="94">
        <f>مرداد!G55</f>
        <v>1718181.8181818181</v>
      </c>
      <c r="H8" s="94">
        <f>مرداد!H55</f>
        <v>400000</v>
      </c>
      <c r="I8" s="95">
        <v>0</v>
      </c>
      <c r="J8" s="95">
        <v>0</v>
      </c>
      <c r="K8" s="95">
        <f t="shared" si="0"/>
        <v>24040719.818181816</v>
      </c>
      <c r="L8" s="95">
        <f t="shared" si="1"/>
        <v>21818181.818181816</v>
      </c>
      <c r="M8" s="95">
        <f t="shared" si="5"/>
        <v>6545454.5454545449</v>
      </c>
      <c r="N8" s="95">
        <f t="shared" si="2"/>
        <v>1527272.7272727273</v>
      </c>
      <c r="O8" s="95">
        <f>مرداد!R55</f>
        <v>104071.98181818203</v>
      </c>
      <c r="P8" s="95">
        <f>مرداد!P55</f>
        <v>5000000</v>
      </c>
      <c r="Q8" s="95">
        <f>مرداد!O55</f>
        <v>2000000</v>
      </c>
      <c r="R8" s="95">
        <f t="shared" si="3"/>
        <v>8631344.709090909</v>
      </c>
      <c r="S8" s="96">
        <f t="shared" si="4"/>
        <v>15409375.109090907</v>
      </c>
      <c r="T8" s="97"/>
      <c r="U8" s="121"/>
    </row>
    <row r="9" spans="1:21" ht="31.5">
      <c r="A9" s="135" t="s">
        <v>99</v>
      </c>
      <c r="B9" s="98"/>
      <c r="C9" s="93" t="s">
        <v>127</v>
      </c>
      <c r="D9" s="94">
        <f>شهریور!E55</f>
        <v>18600000</v>
      </c>
      <c r="E9" s="94">
        <f>شهریور!J55</f>
        <v>2222538</v>
      </c>
      <c r="F9" s="94">
        <f>شهریور!K55</f>
        <v>1100000</v>
      </c>
      <c r="G9" s="94">
        <f>شهریور!G55</f>
        <v>1718181.8181818181</v>
      </c>
      <c r="H9" s="94">
        <f>شهریور!H55</f>
        <v>400000</v>
      </c>
      <c r="I9" s="95">
        <v>0</v>
      </c>
      <c r="J9" s="95">
        <v>0</v>
      </c>
      <c r="K9" s="95">
        <f t="shared" si="0"/>
        <v>24040719.818181816</v>
      </c>
      <c r="L9" s="95">
        <f t="shared" si="1"/>
        <v>21818181.818181816</v>
      </c>
      <c r="M9" s="95">
        <f t="shared" si="5"/>
        <v>6545454.5454545449</v>
      </c>
      <c r="N9" s="95">
        <f t="shared" si="2"/>
        <v>1527272.7272727273</v>
      </c>
      <c r="O9" s="95">
        <f>شهریور!R55</f>
        <v>104071.98181818203</v>
      </c>
      <c r="P9" s="95">
        <f>شهریور!P55</f>
        <v>5000000</v>
      </c>
      <c r="Q9" s="95">
        <f>شهریور!O55</f>
        <v>2000000</v>
      </c>
      <c r="R9" s="95">
        <f t="shared" si="3"/>
        <v>8631344.709090909</v>
      </c>
      <c r="S9" s="96">
        <f t="shared" si="4"/>
        <v>15409375.109090907</v>
      </c>
      <c r="T9" s="97"/>
      <c r="U9" s="121"/>
    </row>
    <row r="10" spans="1:21" ht="31.5">
      <c r="A10" s="136" t="s">
        <v>100</v>
      </c>
      <c r="B10" s="98"/>
      <c r="C10" s="93" t="s">
        <v>128</v>
      </c>
      <c r="D10" s="94">
        <f>مهر!E55</f>
        <v>18000000</v>
      </c>
      <c r="E10" s="94">
        <f>مهر!J55</f>
        <v>2222538</v>
      </c>
      <c r="F10" s="94">
        <f>مهر!K55</f>
        <v>1100000</v>
      </c>
      <c r="G10" s="94">
        <f>مهر!G55</f>
        <v>1718181.8181818181</v>
      </c>
      <c r="H10" s="94">
        <f>مهر!H55</f>
        <v>400000</v>
      </c>
      <c r="I10" s="94">
        <v>0</v>
      </c>
      <c r="J10" s="94">
        <v>0</v>
      </c>
      <c r="K10" s="95">
        <f t="shared" si="0"/>
        <v>23440719.818181816</v>
      </c>
      <c r="L10" s="95">
        <f t="shared" si="1"/>
        <v>21218181.818181816</v>
      </c>
      <c r="M10" s="95">
        <f t="shared" si="5"/>
        <v>6365454.5454545449</v>
      </c>
      <c r="N10" s="95">
        <f t="shared" si="2"/>
        <v>1485272.7272727273</v>
      </c>
      <c r="O10" s="95">
        <f>مهر!R55</f>
        <v>44071.981818182023</v>
      </c>
      <c r="P10" s="95">
        <f>مهر!P55</f>
        <v>5000000</v>
      </c>
      <c r="Q10" s="95">
        <f>مهر!O55</f>
        <v>2000000</v>
      </c>
      <c r="R10" s="95">
        <f t="shared" si="3"/>
        <v>8529344.709090909</v>
      </c>
      <c r="S10" s="96">
        <f t="shared" si="4"/>
        <v>14911375.109090907</v>
      </c>
      <c r="T10" s="97"/>
      <c r="U10" s="121"/>
    </row>
    <row r="11" spans="1:21" ht="31.5">
      <c r="A11" s="136" t="s">
        <v>101</v>
      </c>
      <c r="B11" s="98"/>
      <c r="C11" s="93" t="s">
        <v>128</v>
      </c>
      <c r="D11" s="94">
        <f>آبان!E55</f>
        <v>18000000</v>
      </c>
      <c r="E11" s="94">
        <f>آبان!J55</f>
        <v>2222538</v>
      </c>
      <c r="F11" s="94">
        <f>آبان!K55</f>
        <v>1100000</v>
      </c>
      <c r="G11" s="94">
        <f>آبان!G55</f>
        <v>1718181.8181818181</v>
      </c>
      <c r="H11" s="94">
        <f>آبان!H55</f>
        <v>400000</v>
      </c>
      <c r="I11" s="95">
        <v>0</v>
      </c>
      <c r="J11" s="95">
        <v>0</v>
      </c>
      <c r="K11" s="95">
        <f t="shared" si="0"/>
        <v>23440719.818181816</v>
      </c>
      <c r="L11" s="95">
        <f t="shared" si="1"/>
        <v>21218181.818181816</v>
      </c>
      <c r="M11" s="95">
        <f t="shared" si="5"/>
        <v>6365454.5454545449</v>
      </c>
      <c r="N11" s="95">
        <f t="shared" si="2"/>
        <v>1485272.7272727273</v>
      </c>
      <c r="O11" s="95">
        <f>آبان!R55</f>
        <v>44071.981818182023</v>
      </c>
      <c r="P11" s="95">
        <f>آبان!P55</f>
        <v>5000000</v>
      </c>
      <c r="Q11" s="95">
        <f>آبان!O55</f>
        <v>2000000</v>
      </c>
      <c r="R11" s="95">
        <f t="shared" si="3"/>
        <v>8529344.709090909</v>
      </c>
      <c r="S11" s="96">
        <f t="shared" si="4"/>
        <v>14911375.109090907</v>
      </c>
      <c r="T11" s="97"/>
      <c r="U11" s="121"/>
    </row>
    <row r="12" spans="1:21" ht="31.5">
      <c r="A12" s="136" t="s">
        <v>102</v>
      </c>
      <c r="B12" s="98"/>
      <c r="C12" s="93" t="s">
        <v>128</v>
      </c>
      <c r="D12" s="94">
        <f>آذر!E55</f>
        <v>18000000</v>
      </c>
      <c r="E12" s="94">
        <f>آذر!J55</f>
        <v>2222538</v>
      </c>
      <c r="F12" s="94">
        <f>آذر!K55</f>
        <v>1100000</v>
      </c>
      <c r="G12" s="94">
        <f>آذر!G55</f>
        <v>1718181.8181818181</v>
      </c>
      <c r="H12" s="94">
        <f>آذر!H55</f>
        <v>400000</v>
      </c>
      <c r="I12" s="95">
        <v>0</v>
      </c>
      <c r="J12" s="95">
        <v>0</v>
      </c>
      <c r="K12" s="95">
        <f t="shared" ref="K12:K17" si="6">SUM(D12:J12)</f>
        <v>23440719.818181816</v>
      </c>
      <c r="L12" s="95">
        <f t="shared" si="1"/>
        <v>21218181.818181816</v>
      </c>
      <c r="M12" s="95">
        <f t="shared" si="5"/>
        <v>6365454.5454545449</v>
      </c>
      <c r="N12" s="95">
        <f t="shared" si="2"/>
        <v>1485272.7272727273</v>
      </c>
      <c r="O12" s="95">
        <f>آذر!R55</f>
        <v>44071.981818182023</v>
      </c>
      <c r="P12" s="95">
        <f>آذر!P55</f>
        <v>5000000</v>
      </c>
      <c r="Q12" s="95">
        <f>آذر!O55</f>
        <v>2000000</v>
      </c>
      <c r="R12" s="95">
        <f t="shared" si="3"/>
        <v>8529344.709090909</v>
      </c>
      <c r="S12" s="96">
        <f t="shared" si="4"/>
        <v>14911375.109090907</v>
      </c>
      <c r="T12" s="97"/>
      <c r="U12" s="121"/>
    </row>
    <row r="13" spans="1:21" ht="31.5">
      <c r="A13" s="136" t="s">
        <v>103</v>
      </c>
      <c r="B13" s="98"/>
      <c r="C13" s="93" t="s">
        <v>128</v>
      </c>
      <c r="D13" s="94">
        <f>دی!E55</f>
        <v>18000000</v>
      </c>
      <c r="E13" s="94">
        <f>دی!J55</f>
        <v>2222538</v>
      </c>
      <c r="F13" s="94">
        <f>دی!K55</f>
        <v>1100000</v>
      </c>
      <c r="G13" s="94">
        <f>دی!G55</f>
        <v>1718181.8181818181</v>
      </c>
      <c r="H13" s="94">
        <f>دی!H55</f>
        <v>400000</v>
      </c>
      <c r="I13" s="95">
        <v>0</v>
      </c>
      <c r="J13" s="95">
        <v>0</v>
      </c>
      <c r="K13" s="95">
        <f t="shared" si="6"/>
        <v>23440719.818181816</v>
      </c>
      <c r="L13" s="95">
        <f t="shared" si="1"/>
        <v>21218181.818181816</v>
      </c>
      <c r="M13" s="95">
        <f t="shared" si="5"/>
        <v>6365454.5454545449</v>
      </c>
      <c r="N13" s="95">
        <f t="shared" si="2"/>
        <v>1485272.7272727273</v>
      </c>
      <c r="O13" s="95">
        <f>دی!R55</f>
        <v>44071.981818182023</v>
      </c>
      <c r="P13" s="95">
        <f>دی!P55</f>
        <v>5000000</v>
      </c>
      <c r="Q13" s="95">
        <f>دی!O55</f>
        <v>2000000</v>
      </c>
      <c r="R13" s="95">
        <f t="shared" si="3"/>
        <v>8529344.709090909</v>
      </c>
      <c r="S13" s="96">
        <f t="shared" si="4"/>
        <v>14911375.109090907</v>
      </c>
      <c r="T13" s="97"/>
      <c r="U13" s="121"/>
    </row>
    <row r="14" spans="1:21" ht="31.5">
      <c r="A14" s="136" t="s">
        <v>104</v>
      </c>
      <c r="B14" s="98"/>
      <c r="C14" s="93" t="s">
        <v>128</v>
      </c>
      <c r="D14" s="94">
        <f>بهمن!E55</f>
        <v>18000000</v>
      </c>
      <c r="E14" s="94">
        <f>بهمن!J55</f>
        <v>2222538</v>
      </c>
      <c r="F14" s="94">
        <f>بهمن!K55</f>
        <v>1100000</v>
      </c>
      <c r="G14" s="94">
        <f>بهمن!G55</f>
        <v>1718181.8181818181</v>
      </c>
      <c r="H14" s="94">
        <f>بهمن!H55</f>
        <v>400000</v>
      </c>
      <c r="I14" s="95">
        <v>0</v>
      </c>
      <c r="J14" s="95">
        <v>0</v>
      </c>
      <c r="K14" s="95">
        <f t="shared" si="6"/>
        <v>23440719.818181816</v>
      </c>
      <c r="L14" s="95">
        <f t="shared" si="1"/>
        <v>21218181.818181816</v>
      </c>
      <c r="M14" s="95">
        <f t="shared" si="5"/>
        <v>6365454.5454545449</v>
      </c>
      <c r="N14" s="95">
        <f t="shared" si="2"/>
        <v>1485272.7272727273</v>
      </c>
      <c r="O14" s="95">
        <f>بهمن!R55</f>
        <v>44071.981818182023</v>
      </c>
      <c r="P14" s="95">
        <f>بهمن!P55</f>
        <v>5000000</v>
      </c>
      <c r="Q14" s="95">
        <f>بهمن!O55</f>
        <v>2000000</v>
      </c>
      <c r="R14" s="95">
        <f t="shared" si="3"/>
        <v>8529344.709090909</v>
      </c>
      <c r="S14" s="96">
        <f t="shared" si="4"/>
        <v>14911375.109090907</v>
      </c>
      <c r="T14" s="97"/>
      <c r="U14" s="121"/>
    </row>
    <row r="15" spans="1:21" ht="31.5">
      <c r="A15" s="134" t="s">
        <v>105</v>
      </c>
      <c r="B15" s="98"/>
      <c r="C15" s="93" t="s">
        <v>129</v>
      </c>
      <c r="D15" s="94">
        <f>اسفند!E55</f>
        <v>17400000</v>
      </c>
      <c r="E15" s="94">
        <f>اسفند!J55</f>
        <v>2222538</v>
      </c>
      <c r="F15" s="94">
        <f>اسفند!K55</f>
        <v>1100000</v>
      </c>
      <c r="G15" s="94">
        <f>اسفند!G55</f>
        <v>1718181.8181818181</v>
      </c>
      <c r="H15" s="94">
        <f>اسفند!H55</f>
        <v>400000</v>
      </c>
      <c r="I15" s="95">
        <v>0</v>
      </c>
      <c r="J15" s="95">
        <v>0</v>
      </c>
      <c r="K15" s="95">
        <f t="shared" si="6"/>
        <v>22840719.818181816</v>
      </c>
      <c r="L15" s="95">
        <f t="shared" si="1"/>
        <v>20618181.818181816</v>
      </c>
      <c r="M15" s="95">
        <f t="shared" si="5"/>
        <v>6185454.5454545449</v>
      </c>
      <c r="N15" s="95">
        <f t="shared" si="2"/>
        <v>1443272.7272727273</v>
      </c>
      <c r="O15" s="95">
        <f>اسفند!R55</f>
        <v>0</v>
      </c>
      <c r="P15" s="95">
        <f>اسفند!P55</f>
        <v>5000000</v>
      </c>
      <c r="Q15" s="95">
        <f>اسفند!O55</f>
        <v>2000000</v>
      </c>
      <c r="R15" s="95">
        <f t="shared" si="3"/>
        <v>8443272.7272727266</v>
      </c>
      <c r="S15" s="96">
        <f t="shared" si="4"/>
        <v>14397447.09090909</v>
      </c>
      <c r="T15" s="97"/>
      <c r="U15" s="121"/>
    </row>
    <row r="16" spans="1:21" ht="31.5">
      <c r="A16" s="136" t="s">
        <v>123</v>
      </c>
      <c r="B16" s="98"/>
      <c r="C16" s="98" t="s">
        <v>130</v>
      </c>
      <c r="D16" s="94">
        <v>0</v>
      </c>
      <c r="E16" s="94">
        <v>0</v>
      </c>
      <c r="F16" s="94">
        <v>0</v>
      </c>
      <c r="G16" s="94"/>
      <c r="H16" s="94">
        <v>0</v>
      </c>
      <c r="I16" s="95">
        <v>0</v>
      </c>
      <c r="J16" s="95">
        <v>0</v>
      </c>
      <c r="K16" s="95">
        <f t="shared" si="6"/>
        <v>0</v>
      </c>
      <c r="L16" s="95">
        <f t="shared" si="1"/>
        <v>0</v>
      </c>
      <c r="M16" s="95">
        <f t="shared" si="5"/>
        <v>0</v>
      </c>
      <c r="N16" s="95">
        <f t="shared" si="2"/>
        <v>0</v>
      </c>
      <c r="O16" s="95">
        <v>0</v>
      </c>
      <c r="P16" s="95"/>
      <c r="Q16" s="95">
        <v>0</v>
      </c>
      <c r="R16" s="95">
        <f t="shared" si="3"/>
        <v>0</v>
      </c>
      <c r="S16" s="96">
        <f t="shared" si="4"/>
        <v>0</v>
      </c>
      <c r="T16" s="97"/>
      <c r="U16" s="121"/>
    </row>
    <row r="17" spans="1:21" ht="32.25" thickBot="1">
      <c r="A17" s="136" t="s">
        <v>124</v>
      </c>
      <c r="B17" s="98"/>
      <c r="C17" s="98" t="s">
        <v>130</v>
      </c>
      <c r="D17" s="94">
        <v>0</v>
      </c>
      <c r="E17" s="94">
        <v>0</v>
      </c>
      <c r="F17" s="94">
        <v>0</v>
      </c>
      <c r="G17" s="94"/>
      <c r="H17" s="94">
        <v>0</v>
      </c>
      <c r="I17" s="99">
        <v>0</v>
      </c>
      <c r="J17" s="95">
        <v>0</v>
      </c>
      <c r="K17" s="95">
        <f t="shared" si="6"/>
        <v>0</v>
      </c>
      <c r="L17" s="95">
        <f t="shared" si="1"/>
        <v>0</v>
      </c>
      <c r="M17" s="95">
        <f t="shared" si="5"/>
        <v>0</v>
      </c>
      <c r="N17" s="95">
        <f t="shared" si="2"/>
        <v>0</v>
      </c>
      <c r="O17" s="95">
        <v>0</v>
      </c>
      <c r="P17" s="95"/>
      <c r="Q17" s="95">
        <v>0</v>
      </c>
      <c r="R17" s="95">
        <f t="shared" si="3"/>
        <v>0</v>
      </c>
      <c r="S17" s="96">
        <f t="shared" si="4"/>
        <v>0</v>
      </c>
      <c r="T17" s="100"/>
      <c r="U17" s="101"/>
    </row>
    <row r="18" spans="1:21" ht="32.25" thickBot="1">
      <c r="A18" s="125" t="s">
        <v>135</v>
      </c>
      <c r="B18" s="102"/>
      <c r="C18" s="102"/>
      <c r="D18" s="92">
        <f t="shared" ref="D18:R18" si="7">SUM(D4:D17)</f>
        <v>219000000</v>
      </c>
      <c r="E18" s="92">
        <f>SUM(E4:E17)</f>
        <v>26670456</v>
      </c>
      <c r="F18" s="92">
        <f t="shared" si="7"/>
        <v>13200000</v>
      </c>
      <c r="G18" s="92">
        <f t="shared" si="7"/>
        <v>20618181.818181813</v>
      </c>
      <c r="H18" s="92">
        <f t="shared" si="7"/>
        <v>4800000</v>
      </c>
      <c r="I18" s="92">
        <f t="shared" si="7"/>
        <v>0</v>
      </c>
      <c r="J18" s="92">
        <f t="shared" si="7"/>
        <v>0</v>
      </c>
      <c r="K18" s="92">
        <f t="shared" si="7"/>
        <v>284288637.81818181</v>
      </c>
      <c r="L18" s="92">
        <f t="shared" si="7"/>
        <v>257618181.81818178</v>
      </c>
      <c r="M18" s="92">
        <f t="shared" si="7"/>
        <v>77285454.545454547</v>
      </c>
      <c r="N18" s="92">
        <f t="shared" si="7"/>
        <v>18033272.727272723</v>
      </c>
      <c r="O18" s="92">
        <f t="shared" si="7"/>
        <v>844791.80000000237</v>
      </c>
      <c r="P18" s="92">
        <f t="shared" si="7"/>
        <v>60000000</v>
      </c>
      <c r="Q18" s="92">
        <f t="shared" si="7"/>
        <v>24000000</v>
      </c>
      <c r="R18" s="92">
        <f t="shared" si="7"/>
        <v>102878064.5272727</v>
      </c>
      <c r="S18" s="92">
        <f>SUM(S4:S17)</f>
        <v>181410573.29090905</v>
      </c>
      <c r="T18" s="103"/>
      <c r="U18" s="104"/>
    </row>
  </sheetData>
  <mergeCells count="3">
    <mergeCell ref="N2:R2"/>
    <mergeCell ref="B3:C3"/>
    <mergeCell ref="A1:U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T55"/>
  <sheetViews>
    <sheetView rightToLeft="1" tabSelected="1" workbookViewId="0">
      <selection activeCell="A5" sqref="A5"/>
    </sheetView>
  </sheetViews>
  <sheetFormatPr defaultRowHeight="15"/>
  <cols>
    <col min="1" max="1" width="26.7109375" bestFit="1" customWidth="1"/>
    <col min="2" max="2" width="16.85546875" bestFit="1" customWidth="1"/>
    <col min="4" max="4" width="15.140625" bestFit="1" customWidth="1"/>
    <col min="5" max="5" width="15.42578125" bestFit="1" customWidth="1"/>
    <col min="6" max="6" width="18.7109375" bestFit="1" customWidth="1"/>
    <col min="7" max="7" width="24" bestFit="1" customWidth="1"/>
    <col min="8" max="9" width="12.140625" bestFit="1" customWidth="1"/>
    <col min="10" max="10" width="14.85546875" bestFit="1" customWidth="1"/>
    <col min="11" max="11" width="14.140625" bestFit="1" customWidth="1"/>
    <col min="12" max="12" width="18.140625" bestFit="1" customWidth="1"/>
    <col min="13" max="13" width="33" bestFit="1" customWidth="1"/>
    <col min="14" max="14" width="37.140625" bestFit="1" customWidth="1"/>
    <col min="15" max="16" width="14.140625" bestFit="1" customWidth="1"/>
    <col min="17" max="17" width="17.5703125" bestFit="1" customWidth="1"/>
    <col min="18" max="18" width="19.5703125" bestFit="1" customWidth="1"/>
    <col min="19" max="19" width="15.85546875" bestFit="1" customWidth="1"/>
    <col min="20" max="20" width="19.140625" bestFit="1" customWidth="1"/>
  </cols>
  <sheetData>
    <row r="1" spans="1:20" s="74" customFormat="1" ht="24.75" customHeight="1" thickTop="1" thickBot="1">
      <c r="A1" s="46" t="s">
        <v>28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8"/>
    </row>
    <row r="2" spans="1:20" s="74" customFormat="1" ht="24" customHeight="1" thickTop="1" thickBot="1">
      <c r="A2" s="49" t="s">
        <v>83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1"/>
    </row>
    <row r="3" spans="1:20" s="74" customFormat="1" ht="28.5" thickTop="1" thickBot="1">
      <c r="A3" s="52" t="s">
        <v>2</v>
      </c>
      <c r="B3" s="53" t="s">
        <v>29</v>
      </c>
      <c r="C3" s="53" t="s">
        <v>30</v>
      </c>
      <c r="D3" s="53" t="s">
        <v>31</v>
      </c>
      <c r="E3" s="53" t="s">
        <v>110</v>
      </c>
      <c r="F3" s="53" t="s">
        <v>33</v>
      </c>
      <c r="G3" s="54" t="s">
        <v>34</v>
      </c>
      <c r="H3" s="54" t="s">
        <v>8</v>
      </c>
      <c r="I3" s="53" t="s">
        <v>35</v>
      </c>
      <c r="J3" s="54" t="s">
        <v>36</v>
      </c>
      <c r="K3" s="54" t="s">
        <v>37</v>
      </c>
      <c r="L3" s="54" t="s">
        <v>40</v>
      </c>
      <c r="M3" s="54" t="s">
        <v>41</v>
      </c>
      <c r="N3" s="55" t="s">
        <v>42</v>
      </c>
      <c r="O3" s="53" t="s">
        <v>38</v>
      </c>
      <c r="P3" s="53" t="s">
        <v>39</v>
      </c>
      <c r="Q3" s="55" t="s">
        <v>43</v>
      </c>
      <c r="R3" s="56" t="s">
        <v>44</v>
      </c>
      <c r="S3" s="54" t="s">
        <v>45</v>
      </c>
      <c r="T3" s="57" t="s">
        <v>46</v>
      </c>
    </row>
    <row r="4" spans="1:20" s="74" customFormat="1" ht="27.75" thickBot="1">
      <c r="A4" s="58" t="s">
        <v>47</v>
      </c>
      <c r="B4" s="59">
        <v>1</v>
      </c>
      <c r="C4" s="59">
        <v>2</v>
      </c>
      <c r="D4" s="59">
        <v>3</v>
      </c>
      <c r="E4" s="59">
        <v>4</v>
      </c>
      <c r="F4" s="60">
        <v>5</v>
      </c>
      <c r="G4" s="61">
        <v>6</v>
      </c>
      <c r="H4" s="61">
        <v>7</v>
      </c>
      <c r="I4" s="62">
        <v>8</v>
      </c>
      <c r="J4" s="63">
        <v>9</v>
      </c>
      <c r="K4" s="63">
        <v>10</v>
      </c>
      <c r="L4" s="63">
        <v>11</v>
      </c>
      <c r="M4" s="64">
        <v>12</v>
      </c>
      <c r="N4" s="65">
        <v>13</v>
      </c>
      <c r="O4" s="59">
        <v>14</v>
      </c>
      <c r="P4" s="59">
        <v>15</v>
      </c>
      <c r="Q4" s="64">
        <v>16</v>
      </c>
      <c r="R4" s="66">
        <v>17</v>
      </c>
      <c r="S4" s="64">
        <v>18</v>
      </c>
      <c r="T4" s="63">
        <v>19</v>
      </c>
    </row>
    <row r="5" spans="1:20" ht="27.75" thickBot="1">
      <c r="A5" s="67">
        <v>1</v>
      </c>
      <c r="B5" s="68" t="s">
        <v>48</v>
      </c>
      <c r="C5" s="68">
        <v>31</v>
      </c>
      <c r="D5" s="69">
        <v>600000</v>
      </c>
      <c r="E5" s="69">
        <f>D5*C5</f>
        <v>18600000</v>
      </c>
      <c r="F5" s="70">
        <v>15</v>
      </c>
      <c r="G5" s="71">
        <f>D5*30*F5*1.4/220</f>
        <v>1718181.8181818181</v>
      </c>
      <c r="H5" s="71">
        <v>400000</v>
      </c>
      <c r="I5" s="72">
        <v>2</v>
      </c>
      <c r="J5" s="71">
        <f>1111269*I5</f>
        <v>2222538</v>
      </c>
      <c r="K5" s="71">
        <v>1100000</v>
      </c>
      <c r="L5" s="71">
        <f>K5+J5+H5+G5+E5</f>
        <v>24040719.81818182</v>
      </c>
      <c r="M5" s="71">
        <f>K5+H5+E5+G5</f>
        <v>21818181.818181816</v>
      </c>
      <c r="N5" s="71">
        <f>K5+J5+H5+G5+E5</f>
        <v>24040719.81818182</v>
      </c>
      <c r="O5" s="69">
        <v>2000000</v>
      </c>
      <c r="P5" s="69">
        <v>5000000</v>
      </c>
      <c r="Q5" s="71">
        <f>M5*7%</f>
        <v>1527272.7272727273</v>
      </c>
      <c r="R5" s="76">
        <f>IF(N5&gt;23000000,(N5-23000000)*0.1,0)</f>
        <v>104071.98181818203</v>
      </c>
      <c r="S5" s="71">
        <f>R5+Q5+P5+O5</f>
        <v>8631344.709090909</v>
      </c>
      <c r="T5" s="73">
        <f>L5-S5</f>
        <v>15409375.109090911</v>
      </c>
    </row>
    <row r="6" spans="1:20" ht="27.75" thickBot="1">
      <c r="A6" s="67">
        <v>2</v>
      </c>
      <c r="B6" s="68"/>
      <c r="C6" s="68"/>
      <c r="D6" s="69">
        <v>370423</v>
      </c>
      <c r="E6" s="69">
        <f t="shared" ref="E6:E54" si="0">D6*C6</f>
        <v>0</v>
      </c>
      <c r="F6" s="70"/>
      <c r="G6" s="71">
        <f t="shared" ref="G6:G54" si="1">D6*30*F6*1.4/220</f>
        <v>0</v>
      </c>
      <c r="H6" s="71">
        <v>0</v>
      </c>
      <c r="I6" s="72"/>
      <c r="J6" s="71">
        <f>1111269*I6</f>
        <v>0</v>
      </c>
      <c r="K6" s="71">
        <v>0</v>
      </c>
      <c r="L6" s="71">
        <f t="shared" ref="L6:L54" si="2">K6+J6+H6+G6+E6</f>
        <v>0</v>
      </c>
      <c r="M6" s="71">
        <f t="shared" ref="M6:M54" si="3">K6+H6+E6+G6</f>
        <v>0</v>
      </c>
      <c r="N6" s="71">
        <f t="shared" ref="N6:N54" si="4">K6+J6+H6+G6+E6</f>
        <v>0</v>
      </c>
      <c r="O6" s="69"/>
      <c r="P6" s="69"/>
      <c r="Q6" s="71">
        <f t="shared" ref="Q6:Q54" si="5">M6*7%</f>
        <v>0</v>
      </c>
      <c r="R6" s="76">
        <f t="shared" ref="R6:R54" si="6">IF(N6&gt;23000000,(N6-23000000)*0.1,0)</f>
        <v>0</v>
      </c>
      <c r="S6" s="71">
        <f t="shared" ref="S6:S54" si="7">R6+Q6+P6+O6</f>
        <v>0</v>
      </c>
      <c r="T6" s="73">
        <f t="shared" ref="T6:T54" si="8">L6-S6</f>
        <v>0</v>
      </c>
    </row>
    <row r="7" spans="1:20" ht="27.75" thickBot="1">
      <c r="A7" s="67">
        <v>3</v>
      </c>
      <c r="B7" s="68"/>
      <c r="C7" s="68"/>
      <c r="D7" s="69">
        <v>370423</v>
      </c>
      <c r="E7" s="69">
        <f t="shared" si="0"/>
        <v>0</v>
      </c>
      <c r="F7" s="70"/>
      <c r="G7" s="71">
        <f t="shared" si="1"/>
        <v>0</v>
      </c>
      <c r="H7" s="71">
        <v>0</v>
      </c>
      <c r="I7" s="72"/>
      <c r="J7" s="71">
        <v>0</v>
      </c>
      <c r="K7" s="71">
        <v>0</v>
      </c>
      <c r="L7" s="71">
        <f t="shared" si="2"/>
        <v>0</v>
      </c>
      <c r="M7" s="71">
        <f t="shared" si="3"/>
        <v>0</v>
      </c>
      <c r="N7" s="71">
        <f t="shared" si="4"/>
        <v>0</v>
      </c>
      <c r="O7" s="69"/>
      <c r="P7" s="69"/>
      <c r="Q7" s="71">
        <f t="shared" si="5"/>
        <v>0</v>
      </c>
      <c r="R7" s="76">
        <f t="shared" si="6"/>
        <v>0</v>
      </c>
      <c r="S7" s="71">
        <f t="shared" si="7"/>
        <v>0</v>
      </c>
      <c r="T7" s="73">
        <f t="shared" si="8"/>
        <v>0</v>
      </c>
    </row>
    <row r="8" spans="1:20" ht="27.75" thickBot="1">
      <c r="A8" s="67">
        <v>4</v>
      </c>
      <c r="B8" s="68"/>
      <c r="C8" s="68"/>
      <c r="D8" s="69">
        <v>370423</v>
      </c>
      <c r="E8" s="69">
        <f t="shared" si="0"/>
        <v>0</v>
      </c>
      <c r="F8" s="70"/>
      <c r="G8" s="71">
        <f t="shared" si="1"/>
        <v>0</v>
      </c>
      <c r="H8" s="71">
        <v>0</v>
      </c>
      <c r="I8" s="72"/>
      <c r="J8" s="71">
        <v>0</v>
      </c>
      <c r="K8" s="71">
        <v>0</v>
      </c>
      <c r="L8" s="71">
        <f t="shared" si="2"/>
        <v>0</v>
      </c>
      <c r="M8" s="71">
        <f t="shared" si="3"/>
        <v>0</v>
      </c>
      <c r="N8" s="71">
        <f t="shared" si="4"/>
        <v>0</v>
      </c>
      <c r="O8" s="69"/>
      <c r="P8" s="69"/>
      <c r="Q8" s="71">
        <f t="shared" si="5"/>
        <v>0</v>
      </c>
      <c r="R8" s="76">
        <f t="shared" si="6"/>
        <v>0</v>
      </c>
      <c r="S8" s="71">
        <f t="shared" si="7"/>
        <v>0</v>
      </c>
      <c r="T8" s="73">
        <f t="shared" si="8"/>
        <v>0</v>
      </c>
    </row>
    <row r="9" spans="1:20" ht="27.75" thickBot="1">
      <c r="A9" s="67">
        <v>5</v>
      </c>
      <c r="B9" s="68"/>
      <c r="C9" s="68"/>
      <c r="D9" s="69">
        <v>370423</v>
      </c>
      <c r="E9" s="69">
        <f t="shared" si="0"/>
        <v>0</v>
      </c>
      <c r="F9" s="70"/>
      <c r="G9" s="71">
        <f t="shared" si="1"/>
        <v>0</v>
      </c>
      <c r="H9" s="71">
        <v>0</v>
      </c>
      <c r="I9" s="72"/>
      <c r="J9" s="71">
        <v>0</v>
      </c>
      <c r="K9" s="71">
        <v>0</v>
      </c>
      <c r="L9" s="71">
        <f t="shared" si="2"/>
        <v>0</v>
      </c>
      <c r="M9" s="71">
        <f t="shared" si="3"/>
        <v>0</v>
      </c>
      <c r="N9" s="71">
        <f t="shared" si="4"/>
        <v>0</v>
      </c>
      <c r="O9" s="69"/>
      <c r="P9" s="69"/>
      <c r="Q9" s="71">
        <f t="shared" si="5"/>
        <v>0</v>
      </c>
      <c r="R9" s="76">
        <f t="shared" si="6"/>
        <v>0</v>
      </c>
      <c r="S9" s="71">
        <f t="shared" si="7"/>
        <v>0</v>
      </c>
      <c r="T9" s="73">
        <f t="shared" si="8"/>
        <v>0</v>
      </c>
    </row>
    <row r="10" spans="1:20" ht="27.75" thickBot="1">
      <c r="A10" s="67">
        <v>6</v>
      </c>
      <c r="B10" s="68"/>
      <c r="C10" s="68"/>
      <c r="D10" s="69">
        <v>370423</v>
      </c>
      <c r="E10" s="69">
        <f t="shared" si="0"/>
        <v>0</v>
      </c>
      <c r="F10" s="70"/>
      <c r="G10" s="71">
        <f t="shared" si="1"/>
        <v>0</v>
      </c>
      <c r="H10" s="71">
        <v>0</v>
      </c>
      <c r="I10" s="72"/>
      <c r="J10" s="71">
        <v>0</v>
      </c>
      <c r="K10" s="71">
        <v>0</v>
      </c>
      <c r="L10" s="71">
        <f t="shared" si="2"/>
        <v>0</v>
      </c>
      <c r="M10" s="71">
        <f t="shared" si="3"/>
        <v>0</v>
      </c>
      <c r="N10" s="71">
        <f t="shared" si="4"/>
        <v>0</v>
      </c>
      <c r="O10" s="69"/>
      <c r="P10" s="69"/>
      <c r="Q10" s="71">
        <f t="shared" si="5"/>
        <v>0</v>
      </c>
      <c r="R10" s="76">
        <f t="shared" si="6"/>
        <v>0</v>
      </c>
      <c r="S10" s="71">
        <f t="shared" si="7"/>
        <v>0</v>
      </c>
      <c r="T10" s="73">
        <f t="shared" si="8"/>
        <v>0</v>
      </c>
    </row>
    <row r="11" spans="1:20" ht="27.75" thickBot="1">
      <c r="A11" s="67">
        <v>7</v>
      </c>
      <c r="B11" s="68"/>
      <c r="C11" s="68"/>
      <c r="D11" s="69">
        <v>370423</v>
      </c>
      <c r="E11" s="69">
        <f t="shared" si="0"/>
        <v>0</v>
      </c>
      <c r="F11" s="70"/>
      <c r="G11" s="71">
        <f t="shared" si="1"/>
        <v>0</v>
      </c>
      <c r="H11" s="71">
        <v>0</v>
      </c>
      <c r="I11" s="72"/>
      <c r="J11" s="71">
        <v>0</v>
      </c>
      <c r="K11" s="71">
        <v>0</v>
      </c>
      <c r="L11" s="71">
        <f t="shared" si="2"/>
        <v>0</v>
      </c>
      <c r="M11" s="71">
        <f t="shared" si="3"/>
        <v>0</v>
      </c>
      <c r="N11" s="71">
        <f t="shared" si="4"/>
        <v>0</v>
      </c>
      <c r="O11" s="69"/>
      <c r="P11" s="69"/>
      <c r="Q11" s="71">
        <f t="shared" si="5"/>
        <v>0</v>
      </c>
      <c r="R11" s="76">
        <f t="shared" si="6"/>
        <v>0</v>
      </c>
      <c r="S11" s="71">
        <f t="shared" si="7"/>
        <v>0</v>
      </c>
      <c r="T11" s="73">
        <f t="shared" si="8"/>
        <v>0</v>
      </c>
    </row>
    <row r="12" spans="1:20" ht="27.75" thickBot="1">
      <c r="A12" s="67">
        <v>8</v>
      </c>
      <c r="B12" s="68"/>
      <c r="C12" s="68"/>
      <c r="D12" s="69">
        <v>370423</v>
      </c>
      <c r="E12" s="69">
        <f t="shared" si="0"/>
        <v>0</v>
      </c>
      <c r="F12" s="70"/>
      <c r="G12" s="71">
        <f t="shared" si="1"/>
        <v>0</v>
      </c>
      <c r="H12" s="71">
        <v>0</v>
      </c>
      <c r="I12" s="72"/>
      <c r="J12" s="71">
        <v>0</v>
      </c>
      <c r="K12" s="71">
        <v>0</v>
      </c>
      <c r="L12" s="71">
        <f t="shared" si="2"/>
        <v>0</v>
      </c>
      <c r="M12" s="71">
        <f t="shared" si="3"/>
        <v>0</v>
      </c>
      <c r="N12" s="71">
        <f t="shared" si="4"/>
        <v>0</v>
      </c>
      <c r="O12" s="69"/>
      <c r="P12" s="69"/>
      <c r="Q12" s="71">
        <f t="shared" si="5"/>
        <v>0</v>
      </c>
      <c r="R12" s="76">
        <f t="shared" si="6"/>
        <v>0</v>
      </c>
      <c r="S12" s="71">
        <f t="shared" si="7"/>
        <v>0</v>
      </c>
      <c r="T12" s="73">
        <f t="shared" si="8"/>
        <v>0</v>
      </c>
    </row>
    <row r="13" spans="1:20" ht="27.75" thickBot="1">
      <c r="A13" s="67">
        <v>9</v>
      </c>
      <c r="B13" s="68"/>
      <c r="C13" s="68"/>
      <c r="D13" s="69">
        <v>370423</v>
      </c>
      <c r="E13" s="69">
        <f t="shared" si="0"/>
        <v>0</v>
      </c>
      <c r="F13" s="70"/>
      <c r="G13" s="71">
        <f t="shared" si="1"/>
        <v>0</v>
      </c>
      <c r="H13" s="71">
        <v>0</v>
      </c>
      <c r="I13" s="72"/>
      <c r="J13" s="71">
        <v>0</v>
      </c>
      <c r="K13" s="71">
        <v>0</v>
      </c>
      <c r="L13" s="71">
        <f t="shared" si="2"/>
        <v>0</v>
      </c>
      <c r="M13" s="71">
        <f t="shared" si="3"/>
        <v>0</v>
      </c>
      <c r="N13" s="71">
        <f t="shared" si="4"/>
        <v>0</v>
      </c>
      <c r="O13" s="69"/>
      <c r="P13" s="69"/>
      <c r="Q13" s="71">
        <f t="shared" si="5"/>
        <v>0</v>
      </c>
      <c r="R13" s="76">
        <f t="shared" si="6"/>
        <v>0</v>
      </c>
      <c r="S13" s="71">
        <f t="shared" si="7"/>
        <v>0</v>
      </c>
      <c r="T13" s="73">
        <f t="shared" si="8"/>
        <v>0</v>
      </c>
    </row>
    <row r="14" spans="1:20" ht="27.75" thickBot="1">
      <c r="A14" s="67">
        <v>10</v>
      </c>
      <c r="B14" s="68"/>
      <c r="C14" s="68"/>
      <c r="D14" s="69">
        <v>370423</v>
      </c>
      <c r="E14" s="69">
        <f t="shared" si="0"/>
        <v>0</v>
      </c>
      <c r="F14" s="70"/>
      <c r="G14" s="71">
        <f t="shared" si="1"/>
        <v>0</v>
      </c>
      <c r="H14" s="71">
        <v>0</v>
      </c>
      <c r="I14" s="72"/>
      <c r="J14" s="71">
        <v>0</v>
      </c>
      <c r="K14" s="71">
        <v>0</v>
      </c>
      <c r="L14" s="71">
        <f t="shared" si="2"/>
        <v>0</v>
      </c>
      <c r="M14" s="71">
        <f t="shared" si="3"/>
        <v>0</v>
      </c>
      <c r="N14" s="71">
        <f t="shared" si="4"/>
        <v>0</v>
      </c>
      <c r="O14" s="69"/>
      <c r="P14" s="69"/>
      <c r="Q14" s="71">
        <f t="shared" si="5"/>
        <v>0</v>
      </c>
      <c r="R14" s="76">
        <f t="shared" si="6"/>
        <v>0</v>
      </c>
      <c r="S14" s="71">
        <f t="shared" si="7"/>
        <v>0</v>
      </c>
      <c r="T14" s="73">
        <f t="shared" si="8"/>
        <v>0</v>
      </c>
    </row>
    <row r="15" spans="1:20" ht="27.75" thickBot="1">
      <c r="A15" s="67">
        <v>11</v>
      </c>
      <c r="B15" s="68"/>
      <c r="C15" s="68"/>
      <c r="D15" s="69">
        <v>370423</v>
      </c>
      <c r="E15" s="69">
        <f t="shared" si="0"/>
        <v>0</v>
      </c>
      <c r="F15" s="70"/>
      <c r="G15" s="71">
        <f t="shared" si="1"/>
        <v>0</v>
      </c>
      <c r="H15" s="71">
        <v>0</v>
      </c>
      <c r="I15" s="72"/>
      <c r="J15" s="71">
        <v>0</v>
      </c>
      <c r="K15" s="71">
        <v>0</v>
      </c>
      <c r="L15" s="71">
        <f t="shared" si="2"/>
        <v>0</v>
      </c>
      <c r="M15" s="71">
        <f t="shared" si="3"/>
        <v>0</v>
      </c>
      <c r="N15" s="71">
        <f t="shared" si="4"/>
        <v>0</v>
      </c>
      <c r="O15" s="69"/>
      <c r="P15" s="69"/>
      <c r="Q15" s="71">
        <f t="shared" si="5"/>
        <v>0</v>
      </c>
      <c r="R15" s="76">
        <f t="shared" si="6"/>
        <v>0</v>
      </c>
      <c r="S15" s="71">
        <f t="shared" si="7"/>
        <v>0</v>
      </c>
      <c r="T15" s="73">
        <f t="shared" si="8"/>
        <v>0</v>
      </c>
    </row>
    <row r="16" spans="1:20" ht="27.75" thickBot="1">
      <c r="A16" s="67">
        <v>12</v>
      </c>
      <c r="B16" s="68"/>
      <c r="C16" s="68"/>
      <c r="D16" s="69">
        <v>370423</v>
      </c>
      <c r="E16" s="69">
        <f t="shared" si="0"/>
        <v>0</v>
      </c>
      <c r="F16" s="70"/>
      <c r="G16" s="71">
        <f t="shared" si="1"/>
        <v>0</v>
      </c>
      <c r="H16" s="71">
        <v>0</v>
      </c>
      <c r="I16" s="72"/>
      <c r="J16" s="71">
        <v>0</v>
      </c>
      <c r="K16" s="71">
        <v>0</v>
      </c>
      <c r="L16" s="71">
        <f t="shared" si="2"/>
        <v>0</v>
      </c>
      <c r="M16" s="71">
        <f t="shared" si="3"/>
        <v>0</v>
      </c>
      <c r="N16" s="71">
        <f t="shared" si="4"/>
        <v>0</v>
      </c>
      <c r="O16" s="69"/>
      <c r="P16" s="69"/>
      <c r="Q16" s="71">
        <f t="shared" si="5"/>
        <v>0</v>
      </c>
      <c r="R16" s="76">
        <f t="shared" si="6"/>
        <v>0</v>
      </c>
      <c r="S16" s="71">
        <f t="shared" si="7"/>
        <v>0</v>
      </c>
      <c r="T16" s="73">
        <f t="shared" si="8"/>
        <v>0</v>
      </c>
    </row>
    <row r="17" spans="1:20" ht="27.75" thickBot="1">
      <c r="A17" s="67">
        <v>13</v>
      </c>
      <c r="B17" s="68"/>
      <c r="C17" s="68"/>
      <c r="D17" s="69">
        <v>370423</v>
      </c>
      <c r="E17" s="69">
        <f t="shared" si="0"/>
        <v>0</v>
      </c>
      <c r="F17" s="70"/>
      <c r="G17" s="71">
        <f t="shared" si="1"/>
        <v>0</v>
      </c>
      <c r="H17" s="71">
        <v>0</v>
      </c>
      <c r="I17" s="72"/>
      <c r="J17" s="71">
        <v>0</v>
      </c>
      <c r="K17" s="71">
        <v>0</v>
      </c>
      <c r="L17" s="71">
        <f t="shared" si="2"/>
        <v>0</v>
      </c>
      <c r="M17" s="71">
        <f t="shared" si="3"/>
        <v>0</v>
      </c>
      <c r="N17" s="71">
        <f t="shared" si="4"/>
        <v>0</v>
      </c>
      <c r="O17" s="69"/>
      <c r="P17" s="69"/>
      <c r="Q17" s="71">
        <f t="shared" si="5"/>
        <v>0</v>
      </c>
      <c r="R17" s="76">
        <f t="shared" si="6"/>
        <v>0</v>
      </c>
      <c r="S17" s="71">
        <f t="shared" si="7"/>
        <v>0</v>
      </c>
      <c r="T17" s="73">
        <f t="shared" si="8"/>
        <v>0</v>
      </c>
    </row>
    <row r="18" spans="1:20" ht="27.75" thickBot="1">
      <c r="A18" s="67">
        <v>14</v>
      </c>
      <c r="B18" s="68"/>
      <c r="C18" s="68"/>
      <c r="D18" s="69">
        <v>370423</v>
      </c>
      <c r="E18" s="69">
        <f t="shared" si="0"/>
        <v>0</v>
      </c>
      <c r="F18" s="70"/>
      <c r="G18" s="71">
        <f t="shared" si="1"/>
        <v>0</v>
      </c>
      <c r="H18" s="71">
        <v>0</v>
      </c>
      <c r="I18" s="72"/>
      <c r="J18" s="71">
        <v>0</v>
      </c>
      <c r="K18" s="71">
        <v>0</v>
      </c>
      <c r="L18" s="71">
        <f t="shared" si="2"/>
        <v>0</v>
      </c>
      <c r="M18" s="71">
        <f t="shared" si="3"/>
        <v>0</v>
      </c>
      <c r="N18" s="71">
        <f t="shared" si="4"/>
        <v>0</v>
      </c>
      <c r="O18" s="69"/>
      <c r="P18" s="69"/>
      <c r="Q18" s="71">
        <f t="shared" si="5"/>
        <v>0</v>
      </c>
      <c r="R18" s="76">
        <f t="shared" si="6"/>
        <v>0</v>
      </c>
      <c r="S18" s="71">
        <f t="shared" si="7"/>
        <v>0</v>
      </c>
      <c r="T18" s="73">
        <f t="shared" si="8"/>
        <v>0</v>
      </c>
    </row>
    <row r="19" spans="1:20" ht="27.75" thickBot="1">
      <c r="A19" s="67">
        <v>15</v>
      </c>
      <c r="B19" s="68"/>
      <c r="C19" s="68"/>
      <c r="D19" s="69">
        <v>370423</v>
      </c>
      <c r="E19" s="69">
        <f t="shared" si="0"/>
        <v>0</v>
      </c>
      <c r="F19" s="70"/>
      <c r="G19" s="71">
        <f t="shared" si="1"/>
        <v>0</v>
      </c>
      <c r="H19" s="71">
        <v>0</v>
      </c>
      <c r="I19" s="72"/>
      <c r="J19" s="71">
        <v>0</v>
      </c>
      <c r="K19" s="71">
        <v>0</v>
      </c>
      <c r="L19" s="71">
        <f t="shared" si="2"/>
        <v>0</v>
      </c>
      <c r="M19" s="71">
        <f t="shared" si="3"/>
        <v>0</v>
      </c>
      <c r="N19" s="71">
        <f t="shared" si="4"/>
        <v>0</v>
      </c>
      <c r="O19" s="69"/>
      <c r="P19" s="69"/>
      <c r="Q19" s="71">
        <f t="shared" si="5"/>
        <v>0</v>
      </c>
      <c r="R19" s="76">
        <f t="shared" si="6"/>
        <v>0</v>
      </c>
      <c r="S19" s="71">
        <f t="shared" si="7"/>
        <v>0</v>
      </c>
      <c r="T19" s="73">
        <f t="shared" si="8"/>
        <v>0</v>
      </c>
    </row>
    <row r="20" spans="1:20" ht="27.75" thickBot="1">
      <c r="A20" s="67">
        <v>16</v>
      </c>
      <c r="B20" s="68"/>
      <c r="C20" s="68"/>
      <c r="D20" s="69">
        <v>370423</v>
      </c>
      <c r="E20" s="69">
        <f t="shared" si="0"/>
        <v>0</v>
      </c>
      <c r="F20" s="70"/>
      <c r="G20" s="71">
        <f t="shared" si="1"/>
        <v>0</v>
      </c>
      <c r="H20" s="71">
        <v>0</v>
      </c>
      <c r="I20" s="72"/>
      <c r="J20" s="71">
        <v>0</v>
      </c>
      <c r="K20" s="71">
        <v>0</v>
      </c>
      <c r="L20" s="71">
        <f t="shared" si="2"/>
        <v>0</v>
      </c>
      <c r="M20" s="71">
        <f t="shared" si="3"/>
        <v>0</v>
      </c>
      <c r="N20" s="71">
        <f t="shared" si="4"/>
        <v>0</v>
      </c>
      <c r="O20" s="69"/>
      <c r="P20" s="69"/>
      <c r="Q20" s="71">
        <f t="shared" si="5"/>
        <v>0</v>
      </c>
      <c r="R20" s="76">
        <f t="shared" si="6"/>
        <v>0</v>
      </c>
      <c r="S20" s="71">
        <f t="shared" si="7"/>
        <v>0</v>
      </c>
      <c r="T20" s="73">
        <f t="shared" si="8"/>
        <v>0</v>
      </c>
    </row>
    <row r="21" spans="1:20" ht="27.75" thickBot="1">
      <c r="A21" s="67">
        <v>17</v>
      </c>
      <c r="B21" s="68"/>
      <c r="C21" s="68"/>
      <c r="D21" s="69">
        <v>370423</v>
      </c>
      <c r="E21" s="69">
        <f t="shared" si="0"/>
        <v>0</v>
      </c>
      <c r="F21" s="70"/>
      <c r="G21" s="71">
        <f t="shared" si="1"/>
        <v>0</v>
      </c>
      <c r="H21" s="71">
        <v>0</v>
      </c>
      <c r="I21" s="72"/>
      <c r="J21" s="71">
        <v>0</v>
      </c>
      <c r="K21" s="71">
        <v>0</v>
      </c>
      <c r="L21" s="71">
        <f t="shared" si="2"/>
        <v>0</v>
      </c>
      <c r="M21" s="71">
        <f t="shared" si="3"/>
        <v>0</v>
      </c>
      <c r="N21" s="71">
        <f t="shared" si="4"/>
        <v>0</v>
      </c>
      <c r="O21" s="69"/>
      <c r="P21" s="69"/>
      <c r="Q21" s="71">
        <f t="shared" si="5"/>
        <v>0</v>
      </c>
      <c r="R21" s="76">
        <f t="shared" si="6"/>
        <v>0</v>
      </c>
      <c r="S21" s="71">
        <f t="shared" si="7"/>
        <v>0</v>
      </c>
      <c r="T21" s="73">
        <f t="shared" si="8"/>
        <v>0</v>
      </c>
    </row>
    <row r="22" spans="1:20" ht="27.75" thickBot="1">
      <c r="A22" s="67">
        <v>18</v>
      </c>
      <c r="B22" s="68"/>
      <c r="C22" s="68"/>
      <c r="D22" s="69">
        <v>370423</v>
      </c>
      <c r="E22" s="69">
        <f t="shared" si="0"/>
        <v>0</v>
      </c>
      <c r="F22" s="70"/>
      <c r="G22" s="71">
        <f t="shared" si="1"/>
        <v>0</v>
      </c>
      <c r="H22" s="71">
        <v>0</v>
      </c>
      <c r="I22" s="72"/>
      <c r="J22" s="71">
        <v>0</v>
      </c>
      <c r="K22" s="71">
        <v>0</v>
      </c>
      <c r="L22" s="71">
        <f t="shared" si="2"/>
        <v>0</v>
      </c>
      <c r="M22" s="71">
        <f t="shared" si="3"/>
        <v>0</v>
      </c>
      <c r="N22" s="71">
        <f t="shared" si="4"/>
        <v>0</v>
      </c>
      <c r="O22" s="69"/>
      <c r="P22" s="69"/>
      <c r="Q22" s="71">
        <f t="shared" si="5"/>
        <v>0</v>
      </c>
      <c r="R22" s="76">
        <f t="shared" si="6"/>
        <v>0</v>
      </c>
      <c r="S22" s="71">
        <f t="shared" si="7"/>
        <v>0</v>
      </c>
      <c r="T22" s="73">
        <f t="shared" si="8"/>
        <v>0</v>
      </c>
    </row>
    <row r="23" spans="1:20" ht="27.75" thickBot="1">
      <c r="A23" s="67">
        <v>19</v>
      </c>
      <c r="B23" s="68"/>
      <c r="C23" s="68"/>
      <c r="D23" s="69">
        <v>370423</v>
      </c>
      <c r="E23" s="69">
        <f t="shared" si="0"/>
        <v>0</v>
      </c>
      <c r="F23" s="70"/>
      <c r="G23" s="71">
        <f t="shared" si="1"/>
        <v>0</v>
      </c>
      <c r="H23" s="71">
        <v>0</v>
      </c>
      <c r="I23" s="72"/>
      <c r="J23" s="71">
        <v>0</v>
      </c>
      <c r="K23" s="71">
        <v>0</v>
      </c>
      <c r="L23" s="71">
        <f t="shared" si="2"/>
        <v>0</v>
      </c>
      <c r="M23" s="71">
        <f t="shared" si="3"/>
        <v>0</v>
      </c>
      <c r="N23" s="71">
        <f t="shared" si="4"/>
        <v>0</v>
      </c>
      <c r="O23" s="69"/>
      <c r="P23" s="69"/>
      <c r="Q23" s="71">
        <f t="shared" si="5"/>
        <v>0</v>
      </c>
      <c r="R23" s="76">
        <f t="shared" si="6"/>
        <v>0</v>
      </c>
      <c r="S23" s="71">
        <f t="shared" si="7"/>
        <v>0</v>
      </c>
      <c r="T23" s="73">
        <f t="shared" si="8"/>
        <v>0</v>
      </c>
    </row>
    <row r="24" spans="1:20" ht="27.75" thickBot="1">
      <c r="A24" s="67">
        <v>20</v>
      </c>
      <c r="B24" s="68"/>
      <c r="C24" s="68"/>
      <c r="D24" s="69">
        <v>370423</v>
      </c>
      <c r="E24" s="69">
        <f t="shared" si="0"/>
        <v>0</v>
      </c>
      <c r="F24" s="70"/>
      <c r="G24" s="71">
        <f t="shared" si="1"/>
        <v>0</v>
      </c>
      <c r="H24" s="71">
        <v>0</v>
      </c>
      <c r="I24" s="72"/>
      <c r="J24" s="71">
        <v>0</v>
      </c>
      <c r="K24" s="71">
        <v>0</v>
      </c>
      <c r="L24" s="71">
        <f t="shared" si="2"/>
        <v>0</v>
      </c>
      <c r="M24" s="71">
        <f t="shared" si="3"/>
        <v>0</v>
      </c>
      <c r="N24" s="71">
        <f t="shared" si="4"/>
        <v>0</v>
      </c>
      <c r="O24" s="69"/>
      <c r="P24" s="69"/>
      <c r="Q24" s="71">
        <f t="shared" si="5"/>
        <v>0</v>
      </c>
      <c r="R24" s="76">
        <f t="shared" si="6"/>
        <v>0</v>
      </c>
      <c r="S24" s="71">
        <f t="shared" si="7"/>
        <v>0</v>
      </c>
      <c r="T24" s="73">
        <f t="shared" si="8"/>
        <v>0</v>
      </c>
    </row>
    <row r="25" spans="1:20" ht="27.75" thickBot="1">
      <c r="A25" s="67">
        <v>21</v>
      </c>
      <c r="B25" s="68"/>
      <c r="C25" s="68"/>
      <c r="D25" s="69">
        <v>370423</v>
      </c>
      <c r="E25" s="69">
        <f t="shared" si="0"/>
        <v>0</v>
      </c>
      <c r="F25" s="70"/>
      <c r="G25" s="71">
        <f t="shared" si="1"/>
        <v>0</v>
      </c>
      <c r="H25" s="71">
        <v>0</v>
      </c>
      <c r="I25" s="72"/>
      <c r="J25" s="71">
        <v>0</v>
      </c>
      <c r="K25" s="71">
        <v>0</v>
      </c>
      <c r="L25" s="71">
        <f t="shared" si="2"/>
        <v>0</v>
      </c>
      <c r="M25" s="71">
        <f t="shared" si="3"/>
        <v>0</v>
      </c>
      <c r="N25" s="71">
        <f t="shared" si="4"/>
        <v>0</v>
      </c>
      <c r="O25" s="69"/>
      <c r="P25" s="69"/>
      <c r="Q25" s="71">
        <f t="shared" si="5"/>
        <v>0</v>
      </c>
      <c r="R25" s="76">
        <f t="shared" si="6"/>
        <v>0</v>
      </c>
      <c r="S25" s="71">
        <f t="shared" si="7"/>
        <v>0</v>
      </c>
      <c r="T25" s="73">
        <f t="shared" si="8"/>
        <v>0</v>
      </c>
    </row>
    <row r="26" spans="1:20" ht="27.75" thickBot="1">
      <c r="A26" s="67">
        <v>22</v>
      </c>
      <c r="B26" s="68"/>
      <c r="C26" s="68"/>
      <c r="D26" s="69">
        <v>370423</v>
      </c>
      <c r="E26" s="69">
        <f t="shared" si="0"/>
        <v>0</v>
      </c>
      <c r="F26" s="70"/>
      <c r="G26" s="71">
        <f t="shared" si="1"/>
        <v>0</v>
      </c>
      <c r="H26" s="71">
        <v>0</v>
      </c>
      <c r="I26" s="72"/>
      <c r="J26" s="71">
        <v>0</v>
      </c>
      <c r="K26" s="71">
        <v>0</v>
      </c>
      <c r="L26" s="71">
        <f t="shared" si="2"/>
        <v>0</v>
      </c>
      <c r="M26" s="71">
        <f t="shared" si="3"/>
        <v>0</v>
      </c>
      <c r="N26" s="71">
        <f t="shared" si="4"/>
        <v>0</v>
      </c>
      <c r="O26" s="69"/>
      <c r="P26" s="69"/>
      <c r="Q26" s="71">
        <f t="shared" si="5"/>
        <v>0</v>
      </c>
      <c r="R26" s="76">
        <f t="shared" si="6"/>
        <v>0</v>
      </c>
      <c r="S26" s="71">
        <f t="shared" si="7"/>
        <v>0</v>
      </c>
      <c r="T26" s="73">
        <f t="shared" si="8"/>
        <v>0</v>
      </c>
    </row>
    <row r="27" spans="1:20" ht="27.75" thickBot="1">
      <c r="A27" s="67">
        <v>23</v>
      </c>
      <c r="B27" s="68"/>
      <c r="C27" s="68"/>
      <c r="D27" s="69">
        <v>370423</v>
      </c>
      <c r="E27" s="69">
        <f t="shared" si="0"/>
        <v>0</v>
      </c>
      <c r="F27" s="70"/>
      <c r="G27" s="71">
        <f t="shared" si="1"/>
        <v>0</v>
      </c>
      <c r="H27" s="71">
        <v>0</v>
      </c>
      <c r="I27" s="72"/>
      <c r="J27" s="71">
        <v>0</v>
      </c>
      <c r="K27" s="71">
        <v>0</v>
      </c>
      <c r="L27" s="71">
        <f t="shared" si="2"/>
        <v>0</v>
      </c>
      <c r="M27" s="71">
        <f t="shared" si="3"/>
        <v>0</v>
      </c>
      <c r="N27" s="71">
        <f t="shared" si="4"/>
        <v>0</v>
      </c>
      <c r="O27" s="69"/>
      <c r="P27" s="69"/>
      <c r="Q27" s="71">
        <f t="shared" si="5"/>
        <v>0</v>
      </c>
      <c r="R27" s="76">
        <f t="shared" si="6"/>
        <v>0</v>
      </c>
      <c r="S27" s="71">
        <f t="shared" si="7"/>
        <v>0</v>
      </c>
      <c r="T27" s="73">
        <f t="shared" si="8"/>
        <v>0</v>
      </c>
    </row>
    <row r="28" spans="1:20" ht="27.75" thickBot="1">
      <c r="A28" s="67">
        <v>24</v>
      </c>
      <c r="B28" s="68"/>
      <c r="C28" s="68"/>
      <c r="D28" s="69">
        <v>370423</v>
      </c>
      <c r="E28" s="69">
        <f t="shared" si="0"/>
        <v>0</v>
      </c>
      <c r="F28" s="70"/>
      <c r="G28" s="71">
        <f t="shared" si="1"/>
        <v>0</v>
      </c>
      <c r="H28" s="71">
        <v>0</v>
      </c>
      <c r="I28" s="72"/>
      <c r="J28" s="71">
        <v>0</v>
      </c>
      <c r="K28" s="71">
        <v>0</v>
      </c>
      <c r="L28" s="71">
        <f t="shared" si="2"/>
        <v>0</v>
      </c>
      <c r="M28" s="71">
        <f t="shared" si="3"/>
        <v>0</v>
      </c>
      <c r="N28" s="71">
        <f t="shared" si="4"/>
        <v>0</v>
      </c>
      <c r="O28" s="69"/>
      <c r="P28" s="69"/>
      <c r="Q28" s="71">
        <f t="shared" si="5"/>
        <v>0</v>
      </c>
      <c r="R28" s="76">
        <f t="shared" si="6"/>
        <v>0</v>
      </c>
      <c r="S28" s="71">
        <f t="shared" si="7"/>
        <v>0</v>
      </c>
      <c r="T28" s="73">
        <f t="shared" si="8"/>
        <v>0</v>
      </c>
    </row>
    <row r="29" spans="1:20" ht="27.75" thickBot="1">
      <c r="A29" s="67">
        <v>25</v>
      </c>
      <c r="B29" s="68"/>
      <c r="C29" s="68"/>
      <c r="D29" s="69">
        <v>370423</v>
      </c>
      <c r="E29" s="69">
        <f t="shared" si="0"/>
        <v>0</v>
      </c>
      <c r="F29" s="70"/>
      <c r="G29" s="71">
        <f t="shared" si="1"/>
        <v>0</v>
      </c>
      <c r="H29" s="71">
        <v>0</v>
      </c>
      <c r="I29" s="72"/>
      <c r="J29" s="71">
        <v>0</v>
      </c>
      <c r="K29" s="71">
        <v>0</v>
      </c>
      <c r="L29" s="71">
        <f t="shared" si="2"/>
        <v>0</v>
      </c>
      <c r="M29" s="71">
        <f t="shared" si="3"/>
        <v>0</v>
      </c>
      <c r="N29" s="71">
        <f t="shared" si="4"/>
        <v>0</v>
      </c>
      <c r="O29" s="69"/>
      <c r="P29" s="69"/>
      <c r="Q29" s="71">
        <f t="shared" si="5"/>
        <v>0</v>
      </c>
      <c r="R29" s="76">
        <f t="shared" si="6"/>
        <v>0</v>
      </c>
      <c r="S29" s="71">
        <f t="shared" si="7"/>
        <v>0</v>
      </c>
      <c r="T29" s="73">
        <f t="shared" si="8"/>
        <v>0</v>
      </c>
    </row>
    <row r="30" spans="1:20" ht="27.75" thickBot="1">
      <c r="A30" s="67">
        <v>26</v>
      </c>
      <c r="B30" s="68"/>
      <c r="C30" s="68"/>
      <c r="D30" s="69">
        <v>370423</v>
      </c>
      <c r="E30" s="69">
        <f t="shared" si="0"/>
        <v>0</v>
      </c>
      <c r="F30" s="70"/>
      <c r="G30" s="71">
        <f t="shared" si="1"/>
        <v>0</v>
      </c>
      <c r="H30" s="71">
        <v>0</v>
      </c>
      <c r="I30" s="72"/>
      <c r="J30" s="71">
        <v>0</v>
      </c>
      <c r="K30" s="71">
        <v>0</v>
      </c>
      <c r="L30" s="71">
        <f t="shared" si="2"/>
        <v>0</v>
      </c>
      <c r="M30" s="71">
        <f t="shared" si="3"/>
        <v>0</v>
      </c>
      <c r="N30" s="71">
        <f t="shared" si="4"/>
        <v>0</v>
      </c>
      <c r="O30" s="69"/>
      <c r="P30" s="69"/>
      <c r="Q30" s="71">
        <f t="shared" si="5"/>
        <v>0</v>
      </c>
      <c r="R30" s="76">
        <f t="shared" si="6"/>
        <v>0</v>
      </c>
      <c r="S30" s="71">
        <f t="shared" si="7"/>
        <v>0</v>
      </c>
      <c r="T30" s="73">
        <f t="shared" si="8"/>
        <v>0</v>
      </c>
    </row>
    <row r="31" spans="1:20" ht="27.75" thickBot="1">
      <c r="A31" s="67">
        <v>27</v>
      </c>
      <c r="B31" s="68"/>
      <c r="C31" s="68"/>
      <c r="D31" s="69">
        <v>370423</v>
      </c>
      <c r="E31" s="69">
        <f t="shared" si="0"/>
        <v>0</v>
      </c>
      <c r="F31" s="70"/>
      <c r="G31" s="71">
        <f t="shared" si="1"/>
        <v>0</v>
      </c>
      <c r="H31" s="71">
        <v>0</v>
      </c>
      <c r="I31" s="72"/>
      <c r="J31" s="71">
        <v>0</v>
      </c>
      <c r="K31" s="71">
        <v>0</v>
      </c>
      <c r="L31" s="71">
        <f t="shared" si="2"/>
        <v>0</v>
      </c>
      <c r="M31" s="71">
        <f t="shared" si="3"/>
        <v>0</v>
      </c>
      <c r="N31" s="71">
        <f t="shared" si="4"/>
        <v>0</v>
      </c>
      <c r="O31" s="69"/>
      <c r="P31" s="69"/>
      <c r="Q31" s="71">
        <f t="shared" si="5"/>
        <v>0</v>
      </c>
      <c r="R31" s="76">
        <f t="shared" si="6"/>
        <v>0</v>
      </c>
      <c r="S31" s="71">
        <f t="shared" si="7"/>
        <v>0</v>
      </c>
      <c r="T31" s="73">
        <f t="shared" si="8"/>
        <v>0</v>
      </c>
    </row>
    <row r="32" spans="1:20" ht="27.75" thickBot="1">
      <c r="A32" s="67">
        <v>28</v>
      </c>
      <c r="B32" s="68"/>
      <c r="C32" s="68"/>
      <c r="D32" s="69">
        <v>370423</v>
      </c>
      <c r="E32" s="69">
        <f t="shared" si="0"/>
        <v>0</v>
      </c>
      <c r="F32" s="70"/>
      <c r="G32" s="71">
        <f t="shared" si="1"/>
        <v>0</v>
      </c>
      <c r="H32" s="71">
        <v>0</v>
      </c>
      <c r="I32" s="72"/>
      <c r="J32" s="71">
        <v>0</v>
      </c>
      <c r="K32" s="71">
        <v>0</v>
      </c>
      <c r="L32" s="71">
        <f t="shared" si="2"/>
        <v>0</v>
      </c>
      <c r="M32" s="71">
        <f t="shared" si="3"/>
        <v>0</v>
      </c>
      <c r="N32" s="71">
        <f t="shared" si="4"/>
        <v>0</v>
      </c>
      <c r="O32" s="69"/>
      <c r="P32" s="69"/>
      <c r="Q32" s="71">
        <f t="shared" si="5"/>
        <v>0</v>
      </c>
      <c r="R32" s="76">
        <f t="shared" si="6"/>
        <v>0</v>
      </c>
      <c r="S32" s="71">
        <f t="shared" si="7"/>
        <v>0</v>
      </c>
      <c r="T32" s="73">
        <f t="shared" si="8"/>
        <v>0</v>
      </c>
    </row>
    <row r="33" spans="1:20" ht="27.75" thickBot="1">
      <c r="A33" s="67">
        <v>29</v>
      </c>
      <c r="B33" s="68"/>
      <c r="C33" s="68"/>
      <c r="D33" s="69">
        <v>370423</v>
      </c>
      <c r="E33" s="69">
        <f t="shared" si="0"/>
        <v>0</v>
      </c>
      <c r="F33" s="70"/>
      <c r="G33" s="71">
        <f t="shared" si="1"/>
        <v>0</v>
      </c>
      <c r="H33" s="71">
        <v>0</v>
      </c>
      <c r="I33" s="72"/>
      <c r="J33" s="71">
        <v>0</v>
      </c>
      <c r="K33" s="71">
        <v>0</v>
      </c>
      <c r="L33" s="71">
        <f t="shared" si="2"/>
        <v>0</v>
      </c>
      <c r="M33" s="71">
        <f t="shared" si="3"/>
        <v>0</v>
      </c>
      <c r="N33" s="71">
        <f t="shared" si="4"/>
        <v>0</v>
      </c>
      <c r="O33" s="69"/>
      <c r="P33" s="69"/>
      <c r="Q33" s="71">
        <f t="shared" si="5"/>
        <v>0</v>
      </c>
      <c r="R33" s="76">
        <f t="shared" si="6"/>
        <v>0</v>
      </c>
      <c r="S33" s="71">
        <f t="shared" si="7"/>
        <v>0</v>
      </c>
      <c r="T33" s="73">
        <f t="shared" si="8"/>
        <v>0</v>
      </c>
    </row>
    <row r="34" spans="1:20" ht="27.75" thickBot="1">
      <c r="A34" s="67">
        <v>30</v>
      </c>
      <c r="B34" s="68"/>
      <c r="C34" s="68"/>
      <c r="D34" s="69">
        <v>370423</v>
      </c>
      <c r="E34" s="69">
        <f t="shared" si="0"/>
        <v>0</v>
      </c>
      <c r="F34" s="70"/>
      <c r="G34" s="71">
        <f t="shared" si="1"/>
        <v>0</v>
      </c>
      <c r="H34" s="71">
        <v>0</v>
      </c>
      <c r="I34" s="72"/>
      <c r="J34" s="71">
        <v>0</v>
      </c>
      <c r="K34" s="71">
        <v>0</v>
      </c>
      <c r="L34" s="71">
        <f t="shared" si="2"/>
        <v>0</v>
      </c>
      <c r="M34" s="71">
        <f t="shared" si="3"/>
        <v>0</v>
      </c>
      <c r="N34" s="71">
        <f t="shared" si="4"/>
        <v>0</v>
      </c>
      <c r="O34" s="69"/>
      <c r="P34" s="69"/>
      <c r="Q34" s="71">
        <f t="shared" si="5"/>
        <v>0</v>
      </c>
      <c r="R34" s="76">
        <f t="shared" si="6"/>
        <v>0</v>
      </c>
      <c r="S34" s="71">
        <f t="shared" si="7"/>
        <v>0</v>
      </c>
      <c r="T34" s="73">
        <f t="shared" si="8"/>
        <v>0</v>
      </c>
    </row>
    <row r="35" spans="1:20" ht="27.75" thickBot="1">
      <c r="A35" s="67">
        <v>31</v>
      </c>
      <c r="B35" s="68"/>
      <c r="C35" s="68"/>
      <c r="D35" s="69">
        <v>370423</v>
      </c>
      <c r="E35" s="69">
        <f t="shared" si="0"/>
        <v>0</v>
      </c>
      <c r="F35" s="70"/>
      <c r="G35" s="71">
        <f t="shared" si="1"/>
        <v>0</v>
      </c>
      <c r="H35" s="71">
        <v>0</v>
      </c>
      <c r="I35" s="72"/>
      <c r="J35" s="71">
        <v>0</v>
      </c>
      <c r="K35" s="71">
        <v>0</v>
      </c>
      <c r="L35" s="71">
        <f t="shared" si="2"/>
        <v>0</v>
      </c>
      <c r="M35" s="71">
        <f t="shared" si="3"/>
        <v>0</v>
      </c>
      <c r="N35" s="71">
        <f t="shared" si="4"/>
        <v>0</v>
      </c>
      <c r="O35" s="69"/>
      <c r="P35" s="69"/>
      <c r="Q35" s="71">
        <f t="shared" si="5"/>
        <v>0</v>
      </c>
      <c r="R35" s="76">
        <f t="shared" si="6"/>
        <v>0</v>
      </c>
      <c r="S35" s="71">
        <f t="shared" si="7"/>
        <v>0</v>
      </c>
      <c r="T35" s="73">
        <f t="shared" si="8"/>
        <v>0</v>
      </c>
    </row>
    <row r="36" spans="1:20" ht="27.75" thickBot="1">
      <c r="A36" s="67">
        <v>32</v>
      </c>
      <c r="B36" s="68"/>
      <c r="C36" s="68"/>
      <c r="D36" s="69">
        <v>370423</v>
      </c>
      <c r="E36" s="69">
        <f t="shared" si="0"/>
        <v>0</v>
      </c>
      <c r="F36" s="70"/>
      <c r="G36" s="71">
        <f t="shared" si="1"/>
        <v>0</v>
      </c>
      <c r="H36" s="71">
        <v>0</v>
      </c>
      <c r="I36" s="72"/>
      <c r="J36" s="71">
        <v>0</v>
      </c>
      <c r="K36" s="71">
        <v>0</v>
      </c>
      <c r="L36" s="71">
        <f t="shared" si="2"/>
        <v>0</v>
      </c>
      <c r="M36" s="71">
        <f t="shared" si="3"/>
        <v>0</v>
      </c>
      <c r="N36" s="71">
        <f t="shared" si="4"/>
        <v>0</v>
      </c>
      <c r="O36" s="69"/>
      <c r="P36" s="69"/>
      <c r="Q36" s="71">
        <f t="shared" si="5"/>
        <v>0</v>
      </c>
      <c r="R36" s="76">
        <f t="shared" si="6"/>
        <v>0</v>
      </c>
      <c r="S36" s="71">
        <f t="shared" si="7"/>
        <v>0</v>
      </c>
      <c r="T36" s="73">
        <f t="shared" si="8"/>
        <v>0</v>
      </c>
    </row>
    <row r="37" spans="1:20" ht="27.75" thickBot="1">
      <c r="A37" s="67">
        <v>33</v>
      </c>
      <c r="B37" s="68"/>
      <c r="C37" s="68"/>
      <c r="D37" s="69">
        <v>370423</v>
      </c>
      <c r="E37" s="69">
        <f t="shared" si="0"/>
        <v>0</v>
      </c>
      <c r="F37" s="70"/>
      <c r="G37" s="71">
        <f t="shared" si="1"/>
        <v>0</v>
      </c>
      <c r="H37" s="71">
        <v>0</v>
      </c>
      <c r="I37" s="72"/>
      <c r="J37" s="71">
        <v>0</v>
      </c>
      <c r="K37" s="71">
        <v>0</v>
      </c>
      <c r="L37" s="71">
        <f t="shared" si="2"/>
        <v>0</v>
      </c>
      <c r="M37" s="71">
        <f t="shared" si="3"/>
        <v>0</v>
      </c>
      <c r="N37" s="71">
        <f t="shared" si="4"/>
        <v>0</v>
      </c>
      <c r="O37" s="69"/>
      <c r="P37" s="69"/>
      <c r="Q37" s="71">
        <f t="shared" si="5"/>
        <v>0</v>
      </c>
      <c r="R37" s="76">
        <f t="shared" si="6"/>
        <v>0</v>
      </c>
      <c r="S37" s="71">
        <f t="shared" si="7"/>
        <v>0</v>
      </c>
      <c r="T37" s="73">
        <f t="shared" si="8"/>
        <v>0</v>
      </c>
    </row>
    <row r="38" spans="1:20" ht="27.75" thickBot="1">
      <c r="A38" s="67">
        <v>34</v>
      </c>
      <c r="B38" s="68"/>
      <c r="C38" s="68"/>
      <c r="D38" s="69">
        <v>370423</v>
      </c>
      <c r="E38" s="69">
        <f t="shared" si="0"/>
        <v>0</v>
      </c>
      <c r="F38" s="70"/>
      <c r="G38" s="71">
        <f t="shared" si="1"/>
        <v>0</v>
      </c>
      <c r="H38" s="71">
        <v>0</v>
      </c>
      <c r="I38" s="72"/>
      <c r="J38" s="71">
        <v>0</v>
      </c>
      <c r="K38" s="71">
        <v>0</v>
      </c>
      <c r="L38" s="71">
        <f t="shared" si="2"/>
        <v>0</v>
      </c>
      <c r="M38" s="71">
        <f t="shared" si="3"/>
        <v>0</v>
      </c>
      <c r="N38" s="71">
        <f t="shared" si="4"/>
        <v>0</v>
      </c>
      <c r="O38" s="69"/>
      <c r="P38" s="69"/>
      <c r="Q38" s="71">
        <f t="shared" si="5"/>
        <v>0</v>
      </c>
      <c r="R38" s="76">
        <f t="shared" si="6"/>
        <v>0</v>
      </c>
      <c r="S38" s="71">
        <f t="shared" si="7"/>
        <v>0</v>
      </c>
      <c r="T38" s="73">
        <f t="shared" si="8"/>
        <v>0</v>
      </c>
    </row>
    <row r="39" spans="1:20" ht="27.75" thickBot="1">
      <c r="A39" s="67">
        <v>35</v>
      </c>
      <c r="B39" s="68"/>
      <c r="C39" s="68"/>
      <c r="D39" s="69">
        <v>370423</v>
      </c>
      <c r="E39" s="69">
        <f t="shared" si="0"/>
        <v>0</v>
      </c>
      <c r="F39" s="70"/>
      <c r="G39" s="71">
        <f t="shared" si="1"/>
        <v>0</v>
      </c>
      <c r="H39" s="71">
        <v>0</v>
      </c>
      <c r="I39" s="72"/>
      <c r="J39" s="71">
        <v>0</v>
      </c>
      <c r="K39" s="71">
        <v>0</v>
      </c>
      <c r="L39" s="71">
        <f t="shared" si="2"/>
        <v>0</v>
      </c>
      <c r="M39" s="71">
        <f t="shared" si="3"/>
        <v>0</v>
      </c>
      <c r="N39" s="71">
        <f t="shared" si="4"/>
        <v>0</v>
      </c>
      <c r="O39" s="69"/>
      <c r="P39" s="69"/>
      <c r="Q39" s="71">
        <f t="shared" si="5"/>
        <v>0</v>
      </c>
      <c r="R39" s="76">
        <f t="shared" si="6"/>
        <v>0</v>
      </c>
      <c r="S39" s="71">
        <f t="shared" si="7"/>
        <v>0</v>
      </c>
      <c r="T39" s="73">
        <f t="shared" si="8"/>
        <v>0</v>
      </c>
    </row>
    <row r="40" spans="1:20" ht="27.75" thickBot="1">
      <c r="A40" s="67">
        <v>36</v>
      </c>
      <c r="B40" s="68"/>
      <c r="C40" s="68"/>
      <c r="D40" s="69">
        <v>370423</v>
      </c>
      <c r="E40" s="69">
        <f t="shared" si="0"/>
        <v>0</v>
      </c>
      <c r="F40" s="70"/>
      <c r="G40" s="71">
        <f t="shared" si="1"/>
        <v>0</v>
      </c>
      <c r="H40" s="71">
        <v>0</v>
      </c>
      <c r="I40" s="72"/>
      <c r="J40" s="71">
        <v>0</v>
      </c>
      <c r="K40" s="71">
        <v>0</v>
      </c>
      <c r="L40" s="71">
        <f t="shared" si="2"/>
        <v>0</v>
      </c>
      <c r="M40" s="71">
        <f t="shared" si="3"/>
        <v>0</v>
      </c>
      <c r="N40" s="71">
        <f t="shared" si="4"/>
        <v>0</v>
      </c>
      <c r="O40" s="69"/>
      <c r="P40" s="69"/>
      <c r="Q40" s="71">
        <f t="shared" si="5"/>
        <v>0</v>
      </c>
      <c r="R40" s="76">
        <f t="shared" si="6"/>
        <v>0</v>
      </c>
      <c r="S40" s="71">
        <f t="shared" si="7"/>
        <v>0</v>
      </c>
      <c r="T40" s="73">
        <f t="shared" si="8"/>
        <v>0</v>
      </c>
    </row>
    <row r="41" spans="1:20" ht="27.75" thickBot="1">
      <c r="A41" s="67">
        <v>37</v>
      </c>
      <c r="B41" s="68"/>
      <c r="C41" s="68"/>
      <c r="D41" s="69">
        <v>370423</v>
      </c>
      <c r="E41" s="69">
        <f t="shared" si="0"/>
        <v>0</v>
      </c>
      <c r="F41" s="70"/>
      <c r="G41" s="71">
        <f t="shared" si="1"/>
        <v>0</v>
      </c>
      <c r="H41" s="71">
        <v>0</v>
      </c>
      <c r="I41" s="72"/>
      <c r="J41" s="71">
        <v>0</v>
      </c>
      <c r="K41" s="71">
        <v>0</v>
      </c>
      <c r="L41" s="71">
        <f t="shared" si="2"/>
        <v>0</v>
      </c>
      <c r="M41" s="71">
        <f t="shared" si="3"/>
        <v>0</v>
      </c>
      <c r="N41" s="71">
        <f t="shared" si="4"/>
        <v>0</v>
      </c>
      <c r="O41" s="69"/>
      <c r="P41" s="69"/>
      <c r="Q41" s="71">
        <f t="shared" si="5"/>
        <v>0</v>
      </c>
      <c r="R41" s="76">
        <f t="shared" si="6"/>
        <v>0</v>
      </c>
      <c r="S41" s="71">
        <f t="shared" si="7"/>
        <v>0</v>
      </c>
      <c r="T41" s="73">
        <f t="shared" si="8"/>
        <v>0</v>
      </c>
    </row>
    <row r="42" spans="1:20" ht="27.75" thickBot="1">
      <c r="A42" s="67">
        <v>38</v>
      </c>
      <c r="B42" s="68"/>
      <c r="C42" s="68"/>
      <c r="D42" s="69">
        <v>370423</v>
      </c>
      <c r="E42" s="69">
        <f t="shared" si="0"/>
        <v>0</v>
      </c>
      <c r="F42" s="70"/>
      <c r="G42" s="71">
        <f t="shared" si="1"/>
        <v>0</v>
      </c>
      <c r="H42" s="71">
        <v>0</v>
      </c>
      <c r="I42" s="72"/>
      <c r="J42" s="71">
        <v>0</v>
      </c>
      <c r="K42" s="71">
        <v>0</v>
      </c>
      <c r="L42" s="71">
        <f t="shared" si="2"/>
        <v>0</v>
      </c>
      <c r="M42" s="71">
        <f t="shared" si="3"/>
        <v>0</v>
      </c>
      <c r="N42" s="71">
        <f t="shared" si="4"/>
        <v>0</v>
      </c>
      <c r="O42" s="69"/>
      <c r="P42" s="69"/>
      <c r="Q42" s="71">
        <f t="shared" si="5"/>
        <v>0</v>
      </c>
      <c r="R42" s="76">
        <f t="shared" si="6"/>
        <v>0</v>
      </c>
      <c r="S42" s="71">
        <f t="shared" si="7"/>
        <v>0</v>
      </c>
      <c r="T42" s="73">
        <f t="shared" si="8"/>
        <v>0</v>
      </c>
    </row>
    <row r="43" spans="1:20" ht="27.75" thickBot="1">
      <c r="A43" s="67">
        <v>39</v>
      </c>
      <c r="B43" s="68"/>
      <c r="C43" s="68"/>
      <c r="D43" s="69">
        <v>370423</v>
      </c>
      <c r="E43" s="69">
        <f t="shared" si="0"/>
        <v>0</v>
      </c>
      <c r="F43" s="70"/>
      <c r="G43" s="71">
        <f t="shared" si="1"/>
        <v>0</v>
      </c>
      <c r="H43" s="71">
        <v>0</v>
      </c>
      <c r="I43" s="72"/>
      <c r="J43" s="71">
        <v>0</v>
      </c>
      <c r="K43" s="71">
        <v>0</v>
      </c>
      <c r="L43" s="71">
        <f t="shared" si="2"/>
        <v>0</v>
      </c>
      <c r="M43" s="71">
        <f t="shared" si="3"/>
        <v>0</v>
      </c>
      <c r="N43" s="71">
        <f t="shared" si="4"/>
        <v>0</v>
      </c>
      <c r="O43" s="69"/>
      <c r="P43" s="69"/>
      <c r="Q43" s="71">
        <f t="shared" si="5"/>
        <v>0</v>
      </c>
      <c r="R43" s="76">
        <f t="shared" si="6"/>
        <v>0</v>
      </c>
      <c r="S43" s="71">
        <f t="shared" si="7"/>
        <v>0</v>
      </c>
      <c r="T43" s="73">
        <f t="shared" si="8"/>
        <v>0</v>
      </c>
    </row>
    <row r="44" spans="1:20" ht="27.75" thickBot="1">
      <c r="A44" s="67">
        <v>40</v>
      </c>
      <c r="B44" s="68"/>
      <c r="C44" s="68"/>
      <c r="D44" s="69">
        <v>370423</v>
      </c>
      <c r="E44" s="69">
        <f t="shared" si="0"/>
        <v>0</v>
      </c>
      <c r="F44" s="70"/>
      <c r="G44" s="71">
        <f t="shared" si="1"/>
        <v>0</v>
      </c>
      <c r="H44" s="71">
        <v>0</v>
      </c>
      <c r="I44" s="72"/>
      <c r="J44" s="71">
        <v>0</v>
      </c>
      <c r="K44" s="71">
        <v>0</v>
      </c>
      <c r="L44" s="71">
        <f t="shared" si="2"/>
        <v>0</v>
      </c>
      <c r="M44" s="71">
        <f t="shared" si="3"/>
        <v>0</v>
      </c>
      <c r="N44" s="71">
        <f t="shared" si="4"/>
        <v>0</v>
      </c>
      <c r="O44" s="69"/>
      <c r="P44" s="69"/>
      <c r="Q44" s="71">
        <f t="shared" si="5"/>
        <v>0</v>
      </c>
      <c r="R44" s="76">
        <f t="shared" si="6"/>
        <v>0</v>
      </c>
      <c r="S44" s="71">
        <f t="shared" si="7"/>
        <v>0</v>
      </c>
      <c r="T44" s="73">
        <f t="shared" si="8"/>
        <v>0</v>
      </c>
    </row>
    <row r="45" spans="1:20" ht="27.75" thickBot="1">
      <c r="A45" s="67">
        <v>41</v>
      </c>
      <c r="B45" s="68"/>
      <c r="C45" s="68"/>
      <c r="D45" s="69">
        <v>370423</v>
      </c>
      <c r="E45" s="69">
        <f t="shared" si="0"/>
        <v>0</v>
      </c>
      <c r="F45" s="70"/>
      <c r="G45" s="71">
        <f t="shared" si="1"/>
        <v>0</v>
      </c>
      <c r="H45" s="71">
        <v>0</v>
      </c>
      <c r="I45" s="72"/>
      <c r="J45" s="71">
        <v>0</v>
      </c>
      <c r="K45" s="71">
        <v>0</v>
      </c>
      <c r="L45" s="71">
        <f t="shared" si="2"/>
        <v>0</v>
      </c>
      <c r="M45" s="71">
        <f t="shared" si="3"/>
        <v>0</v>
      </c>
      <c r="N45" s="71">
        <f t="shared" si="4"/>
        <v>0</v>
      </c>
      <c r="O45" s="69"/>
      <c r="P45" s="69"/>
      <c r="Q45" s="71">
        <f t="shared" si="5"/>
        <v>0</v>
      </c>
      <c r="R45" s="76">
        <f t="shared" si="6"/>
        <v>0</v>
      </c>
      <c r="S45" s="71">
        <f t="shared" si="7"/>
        <v>0</v>
      </c>
      <c r="T45" s="73">
        <f t="shared" si="8"/>
        <v>0</v>
      </c>
    </row>
    <row r="46" spans="1:20" ht="27.75" thickBot="1">
      <c r="A46" s="67">
        <v>42</v>
      </c>
      <c r="B46" s="68"/>
      <c r="C46" s="68"/>
      <c r="D46" s="69">
        <v>370423</v>
      </c>
      <c r="E46" s="69">
        <f t="shared" si="0"/>
        <v>0</v>
      </c>
      <c r="F46" s="70"/>
      <c r="G46" s="71">
        <f t="shared" si="1"/>
        <v>0</v>
      </c>
      <c r="H46" s="71">
        <v>0</v>
      </c>
      <c r="I46" s="72"/>
      <c r="J46" s="71">
        <v>0</v>
      </c>
      <c r="K46" s="71">
        <v>0</v>
      </c>
      <c r="L46" s="71">
        <f t="shared" si="2"/>
        <v>0</v>
      </c>
      <c r="M46" s="71">
        <f t="shared" si="3"/>
        <v>0</v>
      </c>
      <c r="N46" s="71">
        <f t="shared" si="4"/>
        <v>0</v>
      </c>
      <c r="O46" s="69"/>
      <c r="P46" s="69"/>
      <c r="Q46" s="71">
        <f t="shared" si="5"/>
        <v>0</v>
      </c>
      <c r="R46" s="76">
        <f t="shared" si="6"/>
        <v>0</v>
      </c>
      <c r="S46" s="71">
        <f t="shared" si="7"/>
        <v>0</v>
      </c>
      <c r="T46" s="73">
        <f t="shared" si="8"/>
        <v>0</v>
      </c>
    </row>
    <row r="47" spans="1:20" ht="27.75" thickBot="1">
      <c r="A47" s="67">
        <v>43</v>
      </c>
      <c r="B47" s="68"/>
      <c r="C47" s="68"/>
      <c r="D47" s="69">
        <v>370423</v>
      </c>
      <c r="E47" s="69">
        <f t="shared" si="0"/>
        <v>0</v>
      </c>
      <c r="F47" s="70"/>
      <c r="G47" s="71">
        <f t="shared" si="1"/>
        <v>0</v>
      </c>
      <c r="H47" s="71">
        <v>0</v>
      </c>
      <c r="I47" s="72"/>
      <c r="J47" s="71">
        <v>0</v>
      </c>
      <c r="K47" s="71">
        <v>0</v>
      </c>
      <c r="L47" s="71">
        <f t="shared" si="2"/>
        <v>0</v>
      </c>
      <c r="M47" s="71">
        <f t="shared" si="3"/>
        <v>0</v>
      </c>
      <c r="N47" s="71">
        <f t="shared" si="4"/>
        <v>0</v>
      </c>
      <c r="O47" s="69"/>
      <c r="P47" s="69"/>
      <c r="Q47" s="71">
        <f t="shared" si="5"/>
        <v>0</v>
      </c>
      <c r="R47" s="76">
        <f t="shared" si="6"/>
        <v>0</v>
      </c>
      <c r="S47" s="71">
        <f t="shared" si="7"/>
        <v>0</v>
      </c>
      <c r="T47" s="73">
        <f t="shared" si="8"/>
        <v>0</v>
      </c>
    </row>
    <row r="48" spans="1:20" ht="27.75" thickBot="1">
      <c r="A48" s="67">
        <v>44</v>
      </c>
      <c r="B48" s="68"/>
      <c r="C48" s="68"/>
      <c r="D48" s="69">
        <v>370423</v>
      </c>
      <c r="E48" s="69">
        <f t="shared" si="0"/>
        <v>0</v>
      </c>
      <c r="F48" s="70"/>
      <c r="G48" s="71">
        <f t="shared" si="1"/>
        <v>0</v>
      </c>
      <c r="H48" s="71">
        <v>0</v>
      </c>
      <c r="I48" s="72"/>
      <c r="J48" s="71">
        <v>0</v>
      </c>
      <c r="K48" s="71">
        <v>0</v>
      </c>
      <c r="L48" s="71">
        <f t="shared" si="2"/>
        <v>0</v>
      </c>
      <c r="M48" s="71">
        <f t="shared" si="3"/>
        <v>0</v>
      </c>
      <c r="N48" s="71">
        <f t="shared" si="4"/>
        <v>0</v>
      </c>
      <c r="O48" s="69"/>
      <c r="P48" s="69"/>
      <c r="Q48" s="71">
        <f t="shared" si="5"/>
        <v>0</v>
      </c>
      <c r="R48" s="76">
        <f t="shared" si="6"/>
        <v>0</v>
      </c>
      <c r="S48" s="71">
        <f t="shared" si="7"/>
        <v>0</v>
      </c>
      <c r="T48" s="73">
        <f t="shared" si="8"/>
        <v>0</v>
      </c>
    </row>
    <row r="49" spans="1:20" ht="27.75" thickBot="1">
      <c r="A49" s="67">
        <v>45</v>
      </c>
      <c r="B49" s="68"/>
      <c r="C49" s="68"/>
      <c r="D49" s="69">
        <v>370423</v>
      </c>
      <c r="E49" s="69">
        <f t="shared" si="0"/>
        <v>0</v>
      </c>
      <c r="F49" s="70"/>
      <c r="G49" s="71">
        <f t="shared" si="1"/>
        <v>0</v>
      </c>
      <c r="H49" s="71">
        <v>0</v>
      </c>
      <c r="I49" s="72"/>
      <c r="J49" s="71">
        <v>0</v>
      </c>
      <c r="K49" s="71">
        <v>0</v>
      </c>
      <c r="L49" s="71">
        <f t="shared" si="2"/>
        <v>0</v>
      </c>
      <c r="M49" s="71">
        <f t="shared" si="3"/>
        <v>0</v>
      </c>
      <c r="N49" s="71">
        <f t="shared" si="4"/>
        <v>0</v>
      </c>
      <c r="O49" s="69"/>
      <c r="P49" s="69"/>
      <c r="Q49" s="71">
        <f t="shared" si="5"/>
        <v>0</v>
      </c>
      <c r="R49" s="76">
        <f t="shared" si="6"/>
        <v>0</v>
      </c>
      <c r="S49" s="71">
        <f t="shared" si="7"/>
        <v>0</v>
      </c>
      <c r="T49" s="73">
        <f t="shared" si="8"/>
        <v>0</v>
      </c>
    </row>
    <row r="50" spans="1:20" ht="27.75" thickBot="1">
      <c r="A50" s="67">
        <v>46</v>
      </c>
      <c r="B50" s="68"/>
      <c r="C50" s="68"/>
      <c r="D50" s="69">
        <v>370423</v>
      </c>
      <c r="E50" s="69">
        <f t="shared" si="0"/>
        <v>0</v>
      </c>
      <c r="F50" s="70"/>
      <c r="G50" s="71">
        <f t="shared" si="1"/>
        <v>0</v>
      </c>
      <c r="H50" s="71">
        <v>0</v>
      </c>
      <c r="I50" s="72"/>
      <c r="J50" s="71">
        <v>0</v>
      </c>
      <c r="K50" s="71">
        <v>0</v>
      </c>
      <c r="L50" s="71">
        <f t="shared" si="2"/>
        <v>0</v>
      </c>
      <c r="M50" s="71">
        <f t="shared" si="3"/>
        <v>0</v>
      </c>
      <c r="N50" s="71">
        <f t="shared" si="4"/>
        <v>0</v>
      </c>
      <c r="O50" s="69"/>
      <c r="P50" s="69"/>
      <c r="Q50" s="71">
        <f t="shared" si="5"/>
        <v>0</v>
      </c>
      <c r="R50" s="76">
        <f t="shared" si="6"/>
        <v>0</v>
      </c>
      <c r="S50" s="71">
        <f t="shared" si="7"/>
        <v>0</v>
      </c>
      <c r="T50" s="73">
        <f t="shared" si="8"/>
        <v>0</v>
      </c>
    </row>
    <row r="51" spans="1:20" ht="27.75" thickBot="1">
      <c r="A51" s="67">
        <v>47</v>
      </c>
      <c r="B51" s="68"/>
      <c r="C51" s="68"/>
      <c r="D51" s="69">
        <v>370423</v>
      </c>
      <c r="E51" s="69">
        <f t="shared" si="0"/>
        <v>0</v>
      </c>
      <c r="F51" s="70"/>
      <c r="G51" s="71">
        <f t="shared" si="1"/>
        <v>0</v>
      </c>
      <c r="H51" s="71">
        <v>0</v>
      </c>
      <c r="I51" s="72"/>
      <c r="J51" s="71">
        <v>0</v>
      </c>
      <c r="K51" s="71">
        <v>0</v>
      </c>
      <c r="L51" s="71">
        <f t="shared" si="2"/>
        <v>0</v>
      </c>
      <c r="M51" s="71">
        <f t="shared" si="3"/>
        <v>0</v>
      </c>
      <c r="N51" s="71">
        <f t="shared" si="4"/>
        <v>0</v>
      </c>
      <c r="O51" s="69"/>
      <c r="P51" s="69"/>
      <c r="Q51" s="71">
        <f t="shared" si="5"/>
        <v>0</v>
      </c>
      <c r="R51" s="76">
        <f t="shared" si="6"/>
        <v>0</v>
      </c>
      <c r="S51" s="71">
        <f t="shared" si="7"/>
        <v>0</v>
      </c>
      <c r="T51" s="73">
        <f t="shared" si="8"/>
        <v>0</v>
      </c>
    </row>
    <row r="52" spans="1:20" ht="27.75" thickBot="1">
      <c r="A52" s="67">
        <v>48</v>
      </c>
      <c r="B52" s="68"/>
      <c r="C52" s="68"/>
      <c r="D52" s="69">
        <v>370423</v>
      </c>
      <c r="E52" s="69">
        <f t="shared" si="0"/>
        <v>0</v>
      </c>
      <c r="F52" s="70"/>
      <c r="G52" s="71">
        <f t="shared" si="1"/>
        <v>0</v>
      </c>
      <c r="H52" s="71">
        <v>0</v>
      </c>
      <c r="I52" s="72"/>
      <c r="J52" s="71">
        <v>0</v>
      </c>
      <c r="K52" s="71">
        <v>0</v>
      </c>
      <c r="L52" s="71">
        <f t="shared" si="2"/>
        <v>0</v>
      </c>
      <c r="M52" s="71">
        <f t="shared" si="3"/>
        <v>0</v>
      </c>
      <c r="N52" s="71">
        <f t="shared" si="4"/>
        <v>0</v>
      </c>
      <c r="O52" s="69"/>
      <c r="P52" s="69"/>
      <c r="Q52" s="71">
        <f t="shared" si="5"/>
        <v>0</v>
      </c>
      <c r="R52" s="76">
        <f t="shared" si="6"/>
        <v>0</v>
      </c>
      <c r="S52" s="71">
        <f t="shared" si="7"/>
        <v>0</v>
      </c>
      <c r="T52" s="73">
        <f t="shared" si="8"/>
        <v>0</v>
      </c>
    </row>
    <row r="53" spans="1:20" ht="27.75" thickBot="1">
      <c r="A53" s="67">
        <v>49</v>
      </c>
      <c r="B53" s="68"/>
      <c r="C53" s="68"/>
      <c r="D53" s="69">
        <v>370423</v>
      </c>
      <c r="E53" s="105">
        <f t="shared" si="0"/>
        <v>0</v>
      </c>
      <c r="F53" s="106"/>
      <c r="G53" s="107">
        <f t="shared" si="1"/>
        <v>0</v>
      </c>
      <c r="H53" s="107">
        <v>0</v>
      </c>
      <c r="I53" s="108"/>
      <c r="J53" s="107">
        <v>0</v>
      </c>
      <c r="K53" s="107">
        <v>0</v>
      </c>
      <c r="L53" s="107">
        <f t="shared" si="2"/>
        <v>0</v>
      </c>
      <c r="M53" s="107">
        <f t="shared" si="3"/>
        <v>0</v>
      </c>
      <c r="N53" s="107">
        <f t="shared" si="4"/>
        <v>0</v>
      </c>
      <c r="O53" s="105"/>
      <c r="P53" s="105"/>
      <c r="Q53" s="107">
        <f t="shared" si="5"/>
        <v>0</v>
      </c>
      <c r="R53" s="109">
        <f t="shared" si="6"/>
        <v>0</v>
      </c>
      <c r="S53" s="107">
        <f t="shared" si="7"/>
        <v>0</v>
      </c>
      <c r="T53" s="110">
        <f t="shared" si="8"/>
        <v>0</v>
      </c>
    </row>
    <row r="54" spans="1:20" ht="27.75" thickBot="1">
      <c r="A54" s="67">
        <v>50</v>
      </c>
      <c r="B54" s="68"/>
      <c r="C54" s="68"/>
      <c r="D54" s="69">
        <v>370423</v>
      </c>
      <c r="E54" s="69">
        <f t="shared" si="0"/>
        <v>0</v>
      </c>
      <c r="F54" s="70"/>
      <c r="G54" s="71">
        <f t="shared" si="1"/>
        <v>0</v>
      </c>
      <c r="H54" s="71">
        <v>0</v>
      </c>
      <c r="I54" s="72"/>
      <c r="J54" s="71">
        <v>0</v>
      </c>
      <c r="K54" s="71">
        <v>0</v>
      </c>
      <c r="L54" s="71">
        <f t="shared" si="2"/>
        <v>0</v>
      </c>
      <c r="M54" s="71">
        <f t="shared" si="3"/>
        <v>0</v>
      </c>
      <c r="N54" s="71">
        <f t="shared" si="4"/>
        <v>0</v>
      </c>
      <c r="O54" s="69"/>
      <c r="P54" s="69"/>
      <c r="Q54" s="71">
        <f t="shared" si="5"/>
        <v>0</v>
      </c>
      <c r="R54" s="111">
        <f t="shared" si="6"/>
        <v>0</v>
      </c>
      <c r="S54" s="71">
        <f t="shared" si="7"/>
        <v>0</v>
      </c>
      <c r="T54" s="71">
        <f t="shared" si="8"/>
        <v>0</v>
      </c>
    </row>
    <row r="55" spans="1:20" ht="27.75" thickBot="1">
      <c r="A55" s="112" t="s">
        <v>125</v>
      </c>
      <c r="B55" s="113"/>
      <c r="C55" s="114">
        <f>SUM(C5:C54)</f>
        <v>31</v>
      </c>
      <c r="D55" s="115">
        <f>SUM(D5:D54)</f>
        <v>18750727</v>
      </c>
      <c r="E55" s="116">
        <f>SUM(E5:E54)</f>
        <v>18600000</v>
      </c>
      <c r="F55" s="116">
        <f t="shared" ref="F55:T55" si="9">SUM(F5:F54)</f>
        <v>15</v>
      </c>
      <c r="G55" s="116">
        <f t="shared" si="9"/>
        <v>1718181.8181818181</v>
      </c>
      <c r="H55" s="116">
        <f t="shared" si="9"/>
        <v>400000</v>
      </c>
      <c r="I55" s="116">
        <f t="shared" si="9"/>
        <v>2</v>
      </c>
      <c r="J55" s="116">
        <f t="shared" si="9"/>
        <v>2222538</v>
      </c>
      <c r="K55" s="116">
        <f t="shared" si="9"/>
        <v>1100000</v>
      </c>
      <c r="L55" s="116">
        <f t="shared" si="9"/>
        <v>24040719.81818182</v>
      </c>
      <c r="M55" s="116">
        <f t="shared" si="9"/>
        <v>21818181.818181816</v>
      </c>
      <c r="N55" s="116">
        <f t="shared" si="9"/>
        <v>24040719.81818182</v>
      </c>
      <c r="O55" s="116">
        <f t="shared" si="9"/>
        <v>2000000</v>
      </c>
      <c r="P55" s="116">
        <f t="shared" si="9"/>
        <v>5000000</v>
      </c>
      <c r="Q55" s="116">
        <f t="shared" si="9"/>
        <v>1527272.7272727273</v>
      </c>
      <c r="R55" s="116">
        <f t="shared" si="9"/>
        <v>104071.98181818203</v>
      </c>
      <c r="S55" s="116">
        <f t="shared" si="9"/>
        <v>8631344.709090909</v>
      </c>
      <c r="T55" s="116">
        <f t="shared" si="9"/>
        <v>15409375.109090911</v>
      </c>
    </row>
  </sheetData>
  <mergeCells count="3">
    <mergeCell ref="A2:T2"/>
    <mergeCell ref="A1:T1"/>
    <mergeCell ref="A55:B55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T55"/>
  <sheetViews>
    <sheetView rightToLeft="1" topLeftCell="I43" workbookViewId="0">
      <selection activeCell="A55" sqref="A55:XFD55"/>
    </sheetView>
  </sheetViews>
  <sheetFormatPr defaultRowHeight="15"/>
  <cols>
    <col min="4" max="4" width="13.7109375" bestFit="1" customWidth="1"/>
    <col min="5" max="5" width="15.42578125" bestFit="1" customWidth="1"/>
    <col min="7" max="7" width="14.140625" bestFit="1" customWidth="1"/>
    <col min="8" max="9" width="12.140625" bestFit="1" customWidth="1"/>
    <col min="10" max="11" width="14.140625" bestFit="1" customWidth="1"/>
    <col min="12" max="12" width="16" bestFit="1" customWidth="1"/>
    <col min="13" max="13" width="28.85546875" bestFit="1" customWidth="1"/>
    <col min="14" max="14" width="33.140625" bestFit="1" customWidth="1"/>
    <col min="15" max="16" width="14.140625" bestFit="1" customWidth="1"/>
    <col min="17" max="17" width="14.5703125" bestFit="1" customWidth="1"/>
    <col min="18" max="18" width="16.7109375" bestFit="1" customWidth="1"/>
    <col min="19" max="19" width="14.140625" bestFit="1" customWidth="1"/>
    <col min="20" max="20" width="16.85546875" bestFit="1" customWidth="1"/>
  </cols>
  <sheetData>
    <row r="1" spans="1:20" ht="36.75" thickTop="1" thickBot="1">
      <c r="A1" s="46" t="s">
        <v>28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8"/>
    </row>
    <row r="2" spans="1:20" ht="28.5" thickTop="1" thickBot="1">
      <c r="A2" s="49" t="s">
        <v>82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1"/>
    </row>
    <row r="3" spans="1:20" ht="28.5" thickTop="1" thickBot="1">
      <c r="A3" s="52" t="s">
        <v>2</v>
      </c>
      <c r="B3" s="53" t="s">
        <v>29</v>
      </c>
      <c r="C3" s="53" t="s">
        <v>30</v>
      </c>
      <c r="D3" s="53" t="s">
        <v>31</v>
      </c>
      <c r="E3" s="53" t="s">
        <v>32</v>
      </c>
      <c r="F3" s="53" t="s">
        <v>33</v>
      </c>
      <c r="G3" s="54" t="s">
        <v>34</v>
      </c>
      <c r="H3" s="54" t="s">
        <v>8</v>
      </c>
      <c r="I3" s="53" t="s">
        <v>35</v>
      </c>
      <c r="J3" s="54" t="s">
        <v>36</v>
      </c>
      <c r="K3" s="54" t="s">
        <v>37</v>
      </c>
      <c r="L3" s="54" t="s">
        <v>40</v>
      </c>
      <c r="M3" s="54" t="s">
        <v>41</v>
      </c>
      <c r="N3" s="55" t="s">
        <v>42</v>
      </c>
      <c r="O3" s="53" t="s">
        <v>38</v>
      </c>
      <c r="P3" s="53" t="s">
        <v>39</v>
      </c>
      <c r="Q3" s="55" t="s">
        <v>43</v>
      </c>
      <c r="R3" s="56" t="s">
        <v>44</v>
      </c>
      <c r="S3" s="54" t="s">
        <v>45</v>
      </c>
      <c r="T3" s="57" t="s">
        <v>46</v>
      </c>
    </row>
    <row r="4" spans="1:20" ht="27.75" thickBot="1">
      <c r="A4" s="58" t="s">
        <v>47</v>
      </c>
      <c r="B4" s="59">
        <v>1</v>
      </c>
      <c r="C4" s="59">
        <v>2</v>
      </c>
      <c r="D4" s="59">
        <v>3</v>
      </c>
      <c r="E4" s="59">
        <v>4</v>
      </c>
      <c r="F4" s="60">
        <v>5</v>
      </c>
      <c r="G4" s="61">
        <v>6</v>
      </c>
      <c r="H4" s="61">
        <v>7</v>
      </c>
      <c r="I4" s="62">
        <v>8</v>
      </c>
      <c r="J4" s="63">
        <v>9</v>
      </c>
      <c r="K4" s="63">
        <v>10</v>
      </c>
      <c r="L4" s="63">
        <v>11</v>
      </c>
      <c r="M4" s="64">
        <v>12</v>
      </c>
      <c r="N4" s="65">
        <v>13</v>
      </c>
      <c r="O4" s="59">
        <v>14</v>
      </c>
      <c r="P4" s="59">
        <v>15</v>
      </c>
      <c r="Q4" s="64">
        <v>16</v>
      </c>
      <c r="R4" s="66">
        <v>17</v>
      </c>
      <c r="S4" s="64">
        <v>18</v>
      </c>
      <c r="T4" s="63">
        <v>19</v>
      </c>
    </row>
    <row r="5" spans="1:20" ht="27.75" thickBot="1">
      <c r="A5" s="67">
        <v>1</v>
      </c>
      <c r="B5" s="68" t="s">
        <v>48</v>
      </c>
      <c r="C5" s="68">
        <v>31</v>
      </c>
      <c r="D5" s="69">
        <v>600000</v>
      </c>
      <c r="E5" s="69">
        <f>D5*C5</f>
        <v>18600000</v>
      </c>
      <c r="F5" s="70">
        <v>15</v>
      </c>
      <c r="G5" s="71">
        <f>D5*30*F5*1.4/220</f>
        <v>1718181.8181818181</v>
      </c>
      <c r="H5" s="71">
        <v>400000</v>
      </c>
      <c r="I5" s="72">
        <v>2</v>
      </c>
      <c r="J5" s="71">
        <f>1111269*I5</f>
        <v>2222538</v>
      </c>
      <c r="K5" s="71">
        <v>1100000</v>
      </c>
      <c r="L5" s="71">
        <f>K5+J5+H5+G5+E5</f>
        <v>24040719.81818182</v>
      </c>
      <c r="M5" s="71">
        <f>K5+H5+E5+G5</f>
        <v>21818181.818181816</v>
      </c>
      <c r="N5" s="71">
        <f>K5+J5+H5+G5+E5</f>
        <v>24040719.81818182</v>
      </c>
      <c r="O5" s="69">
        <v>2000000</v>
      </c>
      <c r="P5" s="69">
        <v>5000000</v>
      </c>
      <c r="Q5" s="71">
        <f>M5*7%</f>
        <v>1527272.7272727273</v>
      </c>
      <c r="R5" s="76">
        <f>IF(N5&gt;23000000,(N5-23000000)*0.1,0)</f>
        <v>104071.98181818203</v>
      </c>
      <c r="S5" s="71">
        <f>R5+Q5+P5+O5</f>
        <v>8631344.709090909</v>
      </c>
      <c r="T5" s="73">
        <f>L5-S5</f>
        <v>15409375.109090911</v>
      </c>
    </row>
    <row r="6" spans="1:20" ht="27.75" thickBot="1">
      <c r="A6" s="67">
        <v>2</v>
      </c>
      <c r="B6" s="68"/>
      <c r="C6" s="68"/>
      <c r="D6" s="69">
        <v>370423</v>
      </c>
      <c r="E6" s="69">
        <f t="shared" ref="E6:E54" si="0">D6*C6</f>
        <v>0</v>
      </c>
      <c r="F6" s="70"/>
      <c r="G6" s="71">
        <f t="shared" ref="G6:G54" si="1">D6*30*F6*1.4/220</f>
        <v>0</v>
      </c>
      <c r="H6" s="71">
        <v>0</v>
      </c>
      <c r="I6" s="72"/>
      <c r="J6" s="71">
        <f>1111269*I6</f>
        <v>0</v>
      </c>
      <c r="K6" s="71">
        <v>0</v>
      </c>
      <c r="L6" s="71">
        <f t="shared" ref="L6:L54" si="2">K6+J6+H6+G6+E6</f>
        <v>0</v>
      </c>
      <c r="M6" s="71">
        <f t="shared" ref="M6:M54" si="3">K6+H6+E6+G6</f>
        <v>0</v>
      </c>
      <c r="N6" s="71">
        <f t="shared" ref="N6:N54" si="4">K6+J6+H6+G6+E6</f>
        <v>0</v>
      </c>
      <c r="O6" s="69"/>
      <c r="P6" s="69"/>
      <c r="Q6" s="71">
        <f t="shared" ref="Q6:Q54" si="5">M6*7%</f>
        <v>0</v>
      </c>
      <c r="R6" s="76">
        <f t="shared" ref="R6:R54" si="6">IF(N6&gt;23000000,(N6-23000000)*0.1,0)</f>
        <v>0</v>
      </c>
      <c r="S6" s="71">
        <f t="shared" ref="S6:S54" si="7">R6+Q6+P6+O6</f>
        <v>0</v>
      </c>
      <c r="T6" s="73">
        <f t="shared" ref="T6:T54" si="8">L6-S6</f>
        <v>0</v>
      </c>
    </row>
    <row r="7" spans="1:20" ht="27.75" thickBot="1">
      <c r="A7" s="67">
        <v>3</v>
      </c>
      <c r="B7" s="68"/>
      <c r="C7" s="68"/>
      <c r="D7" s="69">
        <v>370423</v>
      </c>
      <c r="E7" s="69">
        <f t="shared" si="0"/>
        <v>0</v>
      </c>
      <c r="F7" s="70"/>
      <c r="G7" s="71">
        <f t="shared" si="1"/>
        <v>0</v>
      </c>
      <c r="H7" s="71">
        <v>0</v>
      </c>
      <c r="I7" s="72"/>
      <c r="J7" s="71">
        <v>0</v>
      </c>
      <c r="K7" s="71">
        <v>0</v>
      </c>
      <c r="L7" s="71">
        <f t="shared" si="2"/>
        <v>0</v>
      </c>
      <c r="M7" s="71">
        <f t="shared" si="3"/>
        <v>0</v>
      </c>
      <c r="N7" s="71">
        <f t="shared" si="4"/>
        <v>0</v>
      </c>
      <c r="O7" s="69"/>
      <c r="P7" s="69"/>
      <c r="Q7" s="71">
        <f t="shared" si="5"/>
        <v>0</v>
      </c>
      <c r="R7" s="76">
        <f t="shared" si="6"/>
        <v>0</v>
      </c>
      <c r="S7" s="71">
        <f t="shared" si="7"/>
        <v>0</v>
      </c>
      <c r="T7" s="73">
        <f t="shared" si="8"/>
        <v>0</v>
      </c>
    </row>
    <row r="8" spans="1:20" ht="27.75" thickBot="1">
      <c r="A8" s="67">
        <v>4</v>
      </c>
      <c r="B8" s="68"/>
      <c r="C8" s="68"/>
      <c r="D8" s="69">
        <v>370423</v>
      </c>
      <c r="E8" s="69">
        <f t="shared" si="0"/>
        <v>0</v>
      </c>
      <c r="F8" s="70"/>
      <c r="G8" s="71">
        <f t="shared" si="1"/>
        <v>0</v>
      </c>
      <c r="H8" s="71">
        <v>0</v>
      </c>
      <c r="I8" s="72"/>
      <c r="J8" s="71">
        <v>0</v>
      </c>
      <c r="K8" s="71">
        <v>0</v>
      </c>
      <c r="L8" s="71">
        <f t="shared" si="2"/>
        <v>0</v>
      </c>
      <c r="M8" s="71">
        <f t="shared" si="3"/>
        <v>0</v>
      </c>
      <c r="N8" s="71">
        <f t="shared" si="4"/>
        <v>0</v>
      </c>
      <c r="O8" s="69"/>
      <c r="P8" s="69"/>
      <c r="Q8" s="71">
        <f t="shared" si="5"/>
        <v>0</v>
      </c>
      <c r="R8" s="76">
        <f t="shared" si="6"/>
        <v>0</v>
      </c>
      <c r="S8" s="71">
        <f t="shared" si="7"/>
        <v>0</v>
      </c>
      <c r="T8" s="73">
        <f t="shared" si="8"/>
        <v>0</v>
      </c>
    </row>
    <row r="9" spans="1:20" ht="27.75" thickBot="1">
      <c r="A9" s="67">
        <v>5</v>
      </c>
      <c r="B9" s="68"/>
      <c r="C9" s="68"/>
      <c r="D9" s="69">
        <v>370423</v>
      </c>
      <c r="E9" s="69">
        <f t="shared" si="0"/>
        <v>0</v>
      </c>
      <c r="F9" s="70"/>
      <c r="G9" s="71">
        <f t="shared" si="1"/>
        <v>0</v>
      </c>
      <c r="H9" s="71">
        <v>0</v>
      </c>
      <c r="I9" s="72"/>
      <c r="J9" s="71">
        <v>0</v>
      </c>
      <c r="K9" s="71">
        <v>0</v>
      </c>
      <c r="L9" s="71">
        <f t="shared" si="2"/>
        <v>0</v>
      </c>
      <c r="M9" s="71">
        <f t="shared" si="3"/>
        <v>0</v>
      </c>
      <c r="N9" s="71">
        <f t="shared" si="4"/>
        <v>0</v>
      </c>
      <c r="O9" s="69"/>
      <c r="P9" s="69"/>
      <c r="Q9" s="71">
        <f t="shared" si="5"/>
        <v>0</v>
      </c>
      <c r="R9" s="76">
        <f t="shared" si="6"/>
        <v>0</v>
      </c>
      <c r="S9" s="71">
        <f t="shared" si="7"/>
        <v>0</v>
      </c>
      <c r="T9" s="73">
        <f t="shared" si="8"/>
        <v>0</v>
      </c>
    </row>
    <row r="10" spans="1:20" ht="27.75" thickBot="1">
      <c r="A10" s="67">
        <v>6</v>
      </c>
      <c r="B10" s="68"/>
      <c r="C10" s="68"/>
      <c r="D10" s="69">
        <v>370423</v>
      </c>
      <c r="E10" s="69">
        <f t="shared" si="0"/>
        <v>0</v>
      </c>
      <c r="F10" s="70"/>
      <c r="G10" s="71">
        <f t="shared" si="1"/>
        <v>0</v>
      </c>
      <c r="H10" s="71">
        <v>0</v>
      </c>
      <c r="I10" s="72"/>
      <c r="J10" s="71">
        <v>0</v>
      </c>
      <c r="K10" s="71">
        <v>0</v>
      </c>
      <c r="L10" s="71">
        <f t="shared" si="2"/>
        <v>0</v>
      </c>
      <c r="M10" s="71">
        <f t="shared" si="3"/>
        <v>0</v>
      </c>
      <c r="N10" s="71">
        <f t="shared" si="4"/>
        <v>0</v>
      </c>
      <c r="O10" s="69"/>
      <c r="P10" s="69"/>
      <c r="Q10" s="71">
        <f t="shared" si="5"/>
        <v>0</v>
      </c>
      <c r="R10" s="76">
        <f t="shared" si="6"/>
        <v>0</v>
      </c>
      <c r="S10" s="71">
        <f t="shared" si="7"/>
        <v>0</v>
      </c>
      <c r="T10" s="73">
        <f t="shared" si="8"/>
        <v>0</v>
      </c>
    </row>
    <row r="11" spans="1:20" ht="27.75" thickBot="1">
      <c r="A11" s="67">
        <v>7</v>
      </c>
      <c r="B11" s="68"/>
      <c r="C11" s="68"/>
      <c r="D11" s="69">
        <v>370423</v>
      </c>
      <c r="E11" s="69">
        <f t="shared" si="0"/>
        <v>0</v>
      </c>
      <c r="F11" s="70"/>
      <c r="G11" s="71">
        <f t="shared" si="1"/>
        <v>0</v>
      </c>
      <c r="H11" s="71">
        <v>0</v>
      </c>
      <c r="I11" s="72"/>
      <c r="J11" s="71">
        <v>0</v>
      </c>
      <c r="K11" s="71">
        <v>0</v>
      </c>
      <c r="L11" s="71">
        <f t="shared" si="2"/>
        <v>0</v>
      </c>
      <c r="M11" s="71">
        <f t="shared" si="3"/>
        <v>0</v>
      </c>
      <c r="N11" s="71">
        <f t="shared" si="4"/>
        <v>0</v>
      </c>
      <c r="O11" s="69"/>
      <c r="P11" s="69"/>
      <c r="Q11" s="71">
        <f t="shared" si="5"/>
        <v>0</v>
      </c>
      <c r="R11" s="76">
        <f t="shared" si="6"/>
        <v>0</v>
      </c>
      <c r="S11" s="71">
        <f t="shared" si="7"/>
        <v>0</v>
      </c>
      <c r="T11" s="73">
        <f t="shared" si="8"/>
        <v>0</v>
      </c>
    </row>
    <row r="12" spans="1:20" ht="27.75" thickBot="1">
      <c r="A12" s="67">
        <v>8</v>
      </c>
      <c r="B12" s="68"/>
      <c r="C12" s="68"/>
      <c r="D12" s="69">
        <v>370423</v>
      </c>
      <c r="E12" s="69">
        <f t="shared" si="0"/>
        <v>0</v>
      </c>
      <c r="F12" s="70"/>
      <c r="G12" s="71">
        <f t="shared" si="1"/>
        <v>0</v>
      </c>
      <c r="H12" s="71">
        <v>0</v>
      </c>
      <c r="I12" s="72"/>
      <c r="J12" s="71">
        <v>0</v>
      </c>
      <c r="K12" s="71">
        <v>0</v>
      </c>
      <c r="L12" s="71">
        <f t="shared" si="2"/>
        <v>0</v>
      </c>
      <c r="M12" s="71">
        <f t="shared" si="3"/>
        <v>0</v>
      </c>
      <c r="N12" s="71">
        <f t="shared" si="4"/>
        <v>0</v>
      </c>
      <c r="O12" s="69"/>
      <c r="P12" s="69"/>
      <c r="Q12" s="71">
        <f t="shared" si="5"/>
        <v>0</v>
      </c>
      <c r="R12" s="76">
        <f t="shared" si="6"/>
        <v>0</v>
      </c>
      <c r="S12" s="71">
        <f t="shared" si="7"/>
        <v>0</v>
      </c>
      <c r="T12" s="73">
        <f t="shared" si="8"/>
        <v>0</v>
      </c>
    </row>
    <row r="13" spans="1:20" ht="27.75" thickBot="1">
      <c r="A13" s="67">
        <v>9</v>
      </c>
      <c r="B13" s="68"/>
      <c r="C13" s="68"/>
      <c r="D13" s="69">
        <v>370423</v>
      </c>
      <c r="E13" s="69">
        <f t="shared" si="0"/>
        <v>0</v>
      </c>
      <c r="F13" s="70"/>
      <c r="G13" s="71">
        <f t="shared" si="1"/>
        <v>0</v>
      </c>
      <c r="H13" s="71">
        <v>0</v>
      </c>
      <c r="I13" s="72"/>
      <c r="J13" s="71">
        <v>0</v>
      </c>
      <c r="K13" s="71">
        <v>0</v>
      </c>
      <c r="L13" s="71">
        <f t="shared" si="2"/>
        <v>0</v>
      </c>
      <c r="M13" s="71">
        <f t="shared" si="3"/>
        <v>0</v>
      </c>
      <c r="N13" s="71">
        <f t="shared" si="4"/>
        <v>0</v>
      </c>
      <c r="O13" s="69"/>
      <c r="P13" s="69"/>
      <c r="Q13" s="71">
        <f t="shared" si="5"/>
        <v>0</v>
      </c>
      <c r="R13" s="76">
        <f t="shared" si="6"/>
        <v>0</v>
      </c>
      <c r="S13" s="71">
        <f t="shared" si="7"/>
        <v>0</v>
      </c>
      <c r="T13" s="73">
        <f t="shared" si="8"/>
        <v>0</v>
      </c>
    </row>
    <row r="14" spans="1:20" ht="27.75" thickBot="1">
      <c r="A14" s="67">
        <v>10</v>
      </c>
      <c r="B14" s="68"/>
      <c r="C14" s="68"/>
      <c r="D14" s="69">
        <v>370423</v>
      </c>
      <c r="E14" s="69">
        <f t="shared" si="0"/>
        <v>0</v>
      </c>
      <c r="F14" s="70"/>
      <c r="G14" s="71">
        <f t="shared" si="1"/>
        <v>0</v>
      </c>
      <c r="H14" s="71">
        <v>0</v>
      </c>
      <c r="I14" s="72"/>
      <c r="J14" s="71">
        <v>0</v>
      </c>
      <c r="K14" s="71">
        <v>0</v>
      </c>
      <c r="L14" s="71">
        <f t="shared" si="2"/>
        <v>0</v>
      </c>
      <c r="M14" s="71">
        <f t="shared" si="3"/>
        <v>0</v>
      </c>
      <c r="N14" s="71">
        <f t="shared" si="4"/>
        <v>0</v>
      </c>
      <c r="O14" s="69"/>
      <c r="P14" s="69"/>
      <c r="Q14" s="71">
        <f t="shared" si="5"/>
        <v>0</v>
      </c>
      <c r="R14" s="76">
        <f t="shared" si="6"/>
        <v>0</v>
      </c>
      <c r="S14" s="71">
        <f t="shared" si="7"/>
        <v>0</v>
      </c>
      <c r="T14" s="73">
        <f t="shared" si="8"/>
        <v>0</v>
      </c>
    </row>
    <row r="15" spans="1:20" ht="27.75" thickBot="1">
      <c r="A15" s="67">
        <v>11</v>
      </c>
      <c r="B15" s="68"/>
      <c r="C15" s="68"/>
      <c r="D15" s="69">
        <v>370423</v>
      </c>
      <c r="E15" s="69">
        <f t="shared" si="0"/>
        <v>0</v>
      </c>
      <c r="F15" s="70"/>
      <c r="G15" s="71">
        <f t="shared" si="1"/>
        <v>0</v>
      </c>
      <c r="H15" s="71">
        <v>0</v>
      </c>
      <c r="I15" s="72"/>
      <c r="J15" s="71">
        <v>0</v>
      </c>
      <c r="K15" s="71">
        <v>0</v>
      </c>
      <c r="L15" s="71">
        <f t="shared" si="2"/>
        <v>0</v>
      </c>
      <c r="M15" s="71">
        <f t="shared" si="3"/>
        <v>0</v>
      </c>
      <c r="N15" s="71">
        <f t="shared" si="4"/>
        <v>0</v>
      </c>
      <c r="O15" s="69"/>
      <c r="P15" s="69"/>
      <c r="Q15" s="71">
        <f t="shared" si="5"/>
        <v>0</v>
      </c>
      <c r="R15" s="76">
        <f t="shared" si="6"/>
        <v>0</v>
      </c>
      <c r="S15" s="71">
        <f t="shared" si="7"/>
        <v>0</v>
      </c>
      <c r="T15" s="73">
        <f t="shared" si="8"/>
        <v>0</v>
      </c>
    </row>
    <row r="16" spans="1:20" ht="27.75" thickBot="1">
      <c r="A16" s="67">
        <v>12</v>
      </c>
      <c r="B16" s="68"/>
      <c r="C16" s="68"/>
      <c r="D16" s="69">
        <v>370423</v>
      </c>
      <c r="E16" s="69">
        <f t="shared" si="0"/>
        <v>0</v>
      </c>
      <c r="F16" s="70"/>
      <c r="G16" s="71">
        <f t="shared" si="1"/>
        <v>0</v>
      </c>
      <c r="H16" s="71">
        <v>0</v>
      </c>
      <c r="I16" s="72"/>
      <c r="J16" s="71">
        <v>0</v>
      </c>
      <c r="K16" s="71">
        <v>0</v>
      </c>
      <c r="L16" s="71">
        <f t="shared" si="2"/>
        <v>0</v>
      </c>
      <c r="M16" s="71">
        <f t="shared" si="3"/>
        <v>0</v>
      </c>
      <c r="N16" s="71">
        <f t="shared" si="4"/>
        <v>0</v>
      </c>
      <c r="O16" s="69"/>
      <c r="P16" s="69"/>
      <c r="Q16" s="71">
        <f t="shared" si="5"/>
        <v>0</v>
      </c>
      <c r="R16" s="76">
        <f t="shared" si="6"/>
        <v>0</v>
      </c>
      <c r="S16" s="71">
        <f t="shared" si="7"/>
        <v>0</v>
      </c>
      <c r="T16" s="73">
        <f t="shared" si="8"/>
        <v>0</v>
      </c>
    </row>
    <row r="17" spans="1:20" ht="27.75" thickBot="1">
      <c r="A17" s="67">
        <v>13</v>
      </c>
      <c r="B17" s="68"/>
      <c r="C17" s="68"/>
      <c r="D17" s="69">
        <v>370423</v>
      </c>
      <c r="E17" s="69">
        <f t="shared" si="0"/>
        <v>0</v>
      </c>
      <c r="F17" s="70"/>
      <c r="G17" s="71">
        <f t="shared" si="1"/>
        <v>0</v>
      </c>
      <c r="H17" s="71">
        <v>0</v>
      </c>
      <c r="I17" s="72"/>
      <c r="J17" s="71">
        <v>0</v>
      </c>
      <c r="K17" s="71">
        <v>0</v>
      </c>
      <c r="L17" s="71">
        <f t="shared" si="2"/>
        <v>0</v>
      </c>
      <c r="M17" s="71">
        <f t="shared" si="3"/>
        <v>0</v>
      </c>
      <c r="N17" s="71">
        <f t="shared" si="4"/>
        <v>0</v>
      </c>
      <c r="O17" s="69"/>
      <c r="P17" s="69"/>
      <c r="Q17" s="71">
        <f t="shared" si="5"/>
        <v>0</v>
      </c>
      <c r="R17" s="76">
        <f t="shared" si="6"/>
        <v>0</v>
      </c>
      <c r="S17" s="71">
        <f t="shared" si="7"/>
        <v>0</v>
      </c>
      <c r="T17" s="73">
        <f t="shared" si="8"/>
        <v>0</v>
      </c>
    </row>
    <row r="18" spans="1:20" ht="27.75" thickBot="1">
      <c r="A18" s="67">
        <v>14</v>
      </c>
      <c r="B18" s="68"/>
      <c r="C18" s="68"/>
      <c r="D18" s="69">
        <v>370423</v>
      </c>
      <c r="E18" s="69">
        <f t="shared" si="0"/>
        <v>0</v>
      </c>
      <c r="F18" s="70"/>
      <c r="G18" s="71">
        <f t="shared" si="1"/>
        <v>0</v>
      </c>
      <c r="H18" s="71">
        <v>0</v>
      </c>
      <c r="I18" s="72"/>
      <c r="J18" s="71">
        <v>0</v>
      </c>
      <c r="K18" s="71">
        <v>0</v>
      </c>
      <c r="L18" s="71">
        <f t="shared" si="2"/>
        <v>0</v>
      </c>
      <c r="M18" s="71">
        <f t="shared" si="3"/>
        <v>0</v>
      </c>
      <c r="N18" s="71">
        <f t="shared" si="4"/>
        <v>0</v>
      </c>
      <c r="O18" s="69"/>
      <c r="P18" s="69"/>
      <c r="Q18" s="71">
        <f t="shared" si="5"/>
        <v>0</v>
      </c>
      <c r="R18" s="76">
        <f t="shared" si="6"/>
        <v>0</v>
      </c>
      <c r="S18" s="71">
        <f t="shared" si="7"/>
        <v>0</v>
      </c>
      <c r="T18" s="73">
        <f t="shared" si="8"/>
        <v>0</v>
      </c>
    </row>
    <row r="19" spans="1:20" ht="27.75" thickBot="1">
      <c r="A19" s="67">
        <v>15</v>
      </c>
      <c r="B19" s="68"/>
      <c r="C19" s="68"/>
      <c r="D19" s="69">
        <v>370423</v>
      </c>
      <c r="E19" s="69">
        <f t="shared" si="0"/>
        <v>0</v>
      </c>
      <c r="F19" s="70"/>
      <c r="G19" s="71">
        <f t="shared" si="1"/>
        <v>0</v>
      </c>
      <c r="H19" s="71">
        <v>0</v>
      </c>
      <c r="I19" s="72"/>
      <c r="J19" s="71">
        <v>0</v>
      </c>
      <c r="K19" s="71">
        <v>0</v>
      </c>
      <c r="L19" s="71">
        <f t="shared" si="2"/>
        <v>0</v>
      </c>
      <c r="M19" s="71">
        <f t="shared" si="3"/>
        <v>0</v>
      </c>
      <c r="N19" s="71">
        <f t="shared" si="4"/>
        <v>0</v>
      </c>
      <c r="O19" s="69"/>
      <c r="P19" s="69"/>
      <c r="Q19" s="71">
        <f t="shared" si="5"/>
        <v>0</v>
      </c>
      <c r="R19" s="76">
        <f t="shared" si="6"/>
        <v>0</v>
      </c>
      <c r="S19" s="71">
        <f t="shared" si="7"/>
        <v>0</v>
      </c>
      <c r="T19" s="73">
        <f t="shared" si="8"/>
        <v>0</v>
      </c>
    </row>
    <row r="20" spans="1:20" ht="27.75" thickBot="1">
      <c r="A20" s="67">
        <v>16</v>
      </c>
      <c r="B20" s="68"/>
      <c r="C20" s="68"/>
      <c r="D20" s="69">
        <v>370423</v>
      </c>
      <c r="E20" s="69">
        <f t="shared" si="0"/>
        <v>0</v>
      </c>
      <c r="F20" s="70"/>
      <c r="G20" s="71">
        <f t="shared" si="1"/>
        <v>0</v>
      </c>
      <c r="H20" s="71">
        <v>0</v>
      </c>
      <c r="I20" s="72"/>
      <c r="J20" s="71">
        <v>0</v>
      </c>
      <c r="K20" s="71">
        <v>0</v>
      </c>
      <c r="L20" s="71">
        <f t="shared" si="2"/>
        <v>0</v>
      </c>
      <c r="M20" s="71">
        <f t="shared" si="3"/>
        <v>0</v>
      </c>
      <c r="N20" s="71">
        <f t="shared" si="4"/>
        <v>0</v>
      </c>
      <c r="O20" s="69"/>
      <c r="P20" s="69"/>
      <c r="Q20" s="71">
        <f t="shared" si="5"/>
        <v>0</v>
      </c>
      <c r="R20" s="76">
        <f t="shared" si="6"/>
        <v>0</v>
      </c>
      <c r="S20" s="71">
        <f t="shared" si="7"/>
        <v>0</v>
      </c>
      <c r="T20" s="73">
        <f t="shared" si="8"/>
        <v>0</v>
      </c>
    </row>
    <row r="21" spans="1:20" ht="27.75" thickBot="1">
      <c r="A21" s="67">
        <v>17</v>
      </c>
      <c r="B21" s="68"/>
      <c r="C21" s="68"/>
      <c r="D21" s="69">
        <v>370423</v>
      </c>
      <c r="E21" s="69">
        <f t="shared" si="0"/>
        <v>0</v>
      </c>
      <c r="F21" s="70"/>
      <c r="G21" s="71">
        <f t="shared" si="1"/>
        <v>0</v>
      </c>
      <c r="H21" s="71">
        <v>0</v>
      </c>
      <c r="I21" s="72"/>
      <c r="J21" s="71">
        <v>0</v>
      </c>
      <c r="K21" s="71">
        <v>0</v>
      </c>
      <c r="L21" s="71">
        <f t="shared" si="2"/>
        <v>0</v>
      </c>
      <c r="M21" s="71">
        <f t="shared" si="3"/>
        <v>0</v>
      </c>
      <c r="N21" s="71">
        <f t="shared" si="4"/>
        <v>0</v>
      </c>
      <c r="O21" s="69"/>
      <c r="P21" s="69"/>
      <c r="Q21" s="71">
        <f t="shared" si="5"/>
        <v>0</v>
      </c>
      <c r="R21" s="76">
        <f t="shared" si="6"/>
        <v>0</v>
      </c>
      <c r="S21" s="71">
        <f t="shared" si="7"/>
        <v>0</v>
      </c>
      <c r="T21" s="73">
        <f t="shared" si="8"/>
        <v>0</v>
      </c>
    </row>
    <row r="22" spans="1:20" ht="27.75" thickBot="1">
      <c r="A22" s="67">
        <v>18</v>
      </c>
      <c r="B22" s="68"/>
      <c r="C22" s="68"/>
      <c r="D22" s="69">
        <v>370423</v>
      </c>
      <c r="E22" s="69">
        <f t="shared" si="0"/>
        <v>0</v>
      </c>
      <c r="F22" s="70"/>
      <c r="G22" s="71">
        <f t="shared" si="1"/>
        <v>0</v>
      </c>
      <c r="H22" s="71">
        <v>0</v>
      </c>
      <c r="I22" s="72"/>
      <c r="J22" s="71">
        <v>0</v>
      </c>
      <c r="K22" s="71">
        <v>0</v>
      </c>
      <c r="L22" s="71">
        <f t="shared" si="2"/>
        <v>0</v>
      </c>
      <c r="M22" s="71">
        <f t="shared" si="3"/>
        <v>0</v>
      </c>
      <c r="N22" s="71">
        <f t="shared" si="4"/>
        <v>0</v>
      </c>
      <c r="O22" s="69"/>
      <c r="P22" s="69"/>
      <c r="Q22" s="71">
        <f t="shared" si="5"/>
        <v>0</v>
      </c>
      <c r="R22" s="76">
        <f t="shared" si="6"/>
        <v>0</v>
      </c>
      <c r="S22" s="71">
        <f t="shared" si="7"/>
        <v>0</v>
      </c>
      <c r="T22" s="73">
        <f t="shared" si="8"/>
        <v>0</v>
      </c>
    </row>
    <row r="23" spans="1:20" ht="27.75" thickBot="1">
      <c r="A23" s="67">
        <v>19</v>
      </c>
      <c r="B23" s="68"/>
      <c r="C23" s="68"/>
      <c r="D23" s="69">
        <v>370423</v>
      </c>
      <c r="E23" s="69">
        <f t="shared" si="0"/>
        <v>0</v>
      </c>
      <c r="F23" s="70"/>
      <c r="G23" s="71">
        <f t="shared" si="1"/>
        <v>0</v>
      </c>
      <c r="H23" s="71">
        <v>0</v>
      </c>
      <c r="I23" s="72"/>
      <c r="J23" s="71">
        <v>0</v>
      </c>
      <c r="K23" s="71">
        <v>0</v>
      </c>
      <c r="L23" s="71">
        <f t="shared" si="2"/>
        <v>0</v>
      </c>
      <c r="M23" s="71">
        <f t="shared" si="3"/>
        <v>0</v>
      </c>
      <c r="N23" s="71">
        <f t="shared" si="4"/>
        <v>0</v>
      </c>
      <c r="O23" s="69"/>
      <c r="P23" s="69"/>
      <c r="Q23" s="71">
        <f t="shared" si="5"/>
        <v>0</v>
      </c>
      <c r="R23" s="76">
        <f t="shared" si="6"/>
        <v>0</v>
      </c>
      <c r="S23" s="71">
        <f t="shared" si="7"/>
        <v>0</v>
      </c>
      <c r="T23" s="73">
        <f t="shared" si="8"/>
        <v>0</v>
      </c>
    </row>
    <row r="24" spans="1:20" ht="27.75" thickBot="1">
      <c r="A24" s="67">
        <v>20</v>
      </c>
      <c r="B24" s="68"/>
      <c r="C24" s="68"/>
      <c r="D24" s="69">
        <v>370423</v>
      </c>
      <c r="E24" s="69">
        <f t="shared" si="0"/>
        <v>0</v>
      </c>
      <c r="F24" s="70"/>
      <c r="G24" s="71">
        <f t="shared" si="1"/>
        <v>0</v>
      </c>
      <c r="H24" s="71">
        <v>0</v>
      </c>
      <c r="I24" s="72"/>
      <c r="J24" s="71">
        <v>0</v>
      </c>
      <c r="K24" s="71">
        <v>0</v>
      </c>
      <c r="L24" s="71">
        <f t="shared" si="2"/>
        <v>0</v>
      </c>
      <c r="M24" s="71">
        <f t="shared" si="3"/>
        <v>0</v>
      </c>
      <c r="N24" s="71">
        <f t="shared" si="4"/>
        <v>0</v>
      </c>
      <c r="O24" s="69"/>
      <c r="P24" s="69"/>
      <c r="Q24" s="71">
        <f t="shared" si="5"/>
        <v>0</v>
      </c>
      <c r="R24" s="76">
        <f t="shared" si="6"/>
        <v>0</v>
      </c>
      <c r="S24" s="71">
        <f t="shared" si="7"/>
        <v>0</v>
      </c>
      <c r="T24" s="73">
        <f t="shared" si="8"/>
        <v>0</v>
      </c>
    </row>
    <row r="25" spans="1:20" ht="27.75" thickBot="1">
      <c r="A25" s="67">
        <v>21</v>
      </c>
      <c r="B25" s="68"/>
      <c r="C25" s="68"/>
      <c r="D25" s="69">
        <v>370423</v>
      </c>
      <c r="E25" s="69">
        <f t="shared" si="0"/>
        <v>0</v>
      </c>
      <c r="F25" s="70"/>
      <c r="G25" s="71">
        <f t="shared" si="1"/>
        <v>0</v>
      </c>
      <c r="H25" s="71">
        <v>0</v>
      </c>
      <c r="I25" s="72"/>
      <c r="J25" s="71">
        <v>0</v>
      </c>
      <c r="K25" s="71">
        <v>0</v>
      </c>
      <c r="L25" s="71">
        <f t="shared" si="2"/>
        <v>0</v>
      </c>
      <c r="M25" s="71">
        <f t="shared" si="3"/>
        <v>0</v>
      </c>
      <c r="N25" s="71">
        <f t="shared" si="4"/>
        <v>0</v>
      </c>
      <c r="O25" s="69"/>
      <c r="P25" s="69"/>
      <c r="Q25" s="71">
        <f t="shared" si="5"/>
        <v>0</v>
      </c>
      <c r="R25" s="76">
        <f t="shared" si="6"/>
        <v>0</v>
      </c>
      <c r="S25" s="71">
        <f t="shared" si="7"/>
        <v>0</v>
      </c>
      <c r="T25" s="73">
        <f t="shared" si="8"/>
        <v>0</v>
      </c>
    </row>
    <row r="26" spans="1:20" ht="27.75" thickBot="1">
      <c r="A26" s="67">
        <v>22</v>
      </c>
      <c r="B26" s="68"/>
      <c r="C26" s="68"/>
      <c r="D26" s="69">
        <v>370423</v>
      </c>
      <c r="E26" s="69">
        <f t="shared" si="0"/>
        <v>0</v>
      </c>
      <c r="F26" s="70"/>
      <c r="G26" s="71">
        <f t="shared" si="1"/>
        <v>0</v>
      </c>
      <c r="H26" s="71">
        <v>0</v>
      </c>
      <c r="I26" s="72"/>
      <c r="J26" s="71">
        <v>0</v>
      </c>
      <c r="K26" s="71">
        <v>0</v>
      </c>
      <c r="L26" s="71">
        <f t="shared" si="2"/>
        <v>0</v>
      </c>
      <c r="M26" s="71">
        <f t="shared" si="3"/>
        <v>0</v>
      </c>
      <c r="N26" s="71">
        <f t="shared" si="4"/>
        <v>0</v>
      </c>
      <c r="O26" s="69"/>
      <c r="P26" s="69"/>
      <c r="Q26" s="71">
        <f t="shared" si="5"/>
        <v>0</v>
      </c>
      <c r="R26" s="76">
        <f t="shared" si="6"/>
        <v>0</v>
      </c>
      <c r="S26" s="71">
        <f t="shared" si="7"/>
        <v>0</v>
      </c>
      <c r="T26" s="73">
        <f t="shared" si="8"/>
        <v>0</v>
      </c>
    </row>
    <row r="27" spans="1:20" ht="27.75" thickBot="1">
      <c r="A27" s="67">
        <v>23</v>
      </c>
      <c r="B27" s="68"/>
      <c r="C27" s="68"/>
      <c r="D27" s="69">
        <v>370423</v>
      </c>
      <c r="E27" s="69">
        <f t="shared" si="0"/>
        <v>0</v>
      </c>
      <c r="F27" s="70"/>
      <c r="G27" s="71">
        <f t="shared" si="1"/>
        <v>0</v>
      </c>
      <c r="H27" s="71">
        <v>0</v>
      </c>
      <c r="I27" s="72"/>
      <c r="J27" s="71">
        <v>0</v>
      </c>
      <c r="K27" s="71">
        <v>0</v>
      </c>
      <c r="L27" s="71">
        <f t="shared" si="2"/>
        <v>0</v>
      </c>
      <c r="M27" s="71">
        <f t="shared" si="3"/>
        <v>0</v>
      </c>
      <c r="N27" s="71">
        <f t="shared" si="4"/>
        <v>0</v>
      </c>
      <c r="O27" s="69"/>
      <c r="P27" s="69"/>
      <c r="Q27" s="71">
        <f t="shared" si="5"/>
        <v>0</v>
      </c>
      <c r="R27" s="76">
        <f t="shared" si="6"/>
        <v>0</v>
      </c>
      <c r="S27" s="71">
        <f t="shared" si="7"/>
        <v>0</v>
      </c>
      <c r="T27" s="73">
        <f t="shared" si="8"/>
        <v>0</v>
      </c>
    </row>
    <row r="28" spans="1:20" ht="27.75" thickBot="1">
      <c r="A28" s="67">
        <v>24</v>
      </c>
      <c r="B28" s="68"/>
      <c r="C28" s="68"/>
      <c r="D28" s="69">
        <v>370423</v>
      </c>
      <c r="E28" s="69">
        <f t="shared" si="0"/>
        <v>0</v>
      </c>
      <c r="F28" s="70"/>
      <c r="G28" s="71">
        <f t="shared" si="1"/>
        <v>0</v>
      </c>
      <c r="H28" s="71">
        <v>0</v>
      </c>
      <c r="I28" s="72"/>
      <c r="J28" s="71">
        <v>0</v>
      </c>
      <c r="K28" s="71">
        <v>0</v>
      </c>
      <c r="L28" s="71">
        <f t="shared" si="2"/>
        <v>0</v>
      </c>
      <c r="M28" s="71">
        <f t="shared" si="3"/>
        <v>0</v>
      </c>
      <c r="N28" s="71">
        <f t="shared" si="4"/>
        <v>0</v>
      </c>
      <c r="O28" s="69"/>
      <c r="P28" s="69"/>
      <c r="Q28" s="71">
        <f t="shared" si="5"/>
        <v>0</v>
      </c>
      <c r="R28" s="76">
        <f t="shared" si="6"/>
        <v>0</v>
      </c>
      <c r="S28" s="71">
        <f t="shared" si="7"/>
        <v>0</v>
      </c>
      <c r="T28" s="73">
        <f t="shared" si="8"/>
        <v>0</v>
      </c>
    </row>
    <row r="29" spans="1:20" ht="27.75" thickBot="1">
      <c r="A29" s="67">
        <v>25</v>
      </c>
      <c r="B29" s="68"/>
      <c r="C29" s="68"/>
      <c r="D29" s="69">
        <v>370423</v>
      </c>
      <c r="E29" s="69">
        <f t="shared" si="0"/>
        <v>0</v>
      </c>
      <c r="F29" s="70"/>
      <c r="G29" s="71">
        <f t="shared" si="1"/>
        <v>0</v>
      </c>
      <c r="H29" s="71">
        <v>0</v>
      </c>
      <c r="I29" s="72"/>
      <c r="J29" s="71">
        <v>0</v>
      </c>
      <c r="K29" s="71">
        <v>0</v>
      </c>
      <c r="L29" s="71">
        <f t="shared" si="2"/>
        <v>0</v>
      </c>
      <c r="M29" s="71">
        <f t="shared" si="3"/>
        <v>0</v>
      </c>
      <c r="N29" s="71">
        <f t="shared" si="4"/>
        <v>0</v>
      </c>
      <c r="O29" s="69"/>
      <c r="P29" s="69"/>
      <c r="Q29" s="71">
        <f t="shared" si="5"/>
        <v>0</v>
      </c>
      <c r="R29" s="76">
        <f t="shared" si="6"/>
        <v>0</v>
      </c>
      <c r="S29" s="71">
        <f t="shared" si="7"/>
        <v>0</v>
      </c>
      <c r="T29" s="73">
        <f t="shared" si="8"/>
        <v>0</v>
      </c>
    </row>
    <row r="30" spans="1:20" ht="27.75" thickBot="1">
      <c r="A30" s="67">
        <v>26</v>
      </c>
      <c r="B30" s="68"/>
      <c r="C30" s="68"/>
      <c r="D30" s="69">
        <v>370423</v>
      </c>
      <c r="E30" s="69">
        <f t="shared" si="0"/>
        <v>0</v>
      </c>
      <c r="F30" s="70"/>
      <c r="G30" s="71">
        <f t="shared" si="1"/>
        <v>0</v>
      </c>
      <c r="H30" s="71">
        <v>0</v>
      </c>
      <c r="I30" s="72"/>
      <c r="J30" s="71">
        <v>0</v>
      </c>
      <c r="K30" s="71">
        <v>0</v>
      </c>
      <c r="L30" s="71">
        <f t="shared" si="2"/>
        <v>0</v>
      </c>
      <c r="M30" s="71">
        <f t="shared" si="3"/>
        <v>0</v>
      </c>
      <c r="N30" s="71">
        <f t="shared" si="4"/>
        <v>0</v>
      </c>
      <c r="O30" s="69"/>
      <c r="P30" s="69"/>
      <c r="Q30" s="71">
        <f t="shared" si="5"/>
        <v>0</v>
      </c>
      <c r="R30" s="76">
        <f t="shared" si="6"/>
        <v>0</v>
      </c>
      <c r="S30" s="71">
        <f t="shared" si="7"/>
        <v>0</v>
      </c>
      <c r="T30" s="73">
        <f t="shared" si="8"/>
        <v>0</v>
      </c>
    </row>
    <row r="31" spans="1:20" ht="27.75" thickBot="1">
      <c r="A31" s="67">
        <v>27</v>
      </c>
      <c r="B31" s="68"/>
      <c r="C31" s="68"/>
      <c r="D31" s="69">
        <v>370423</v>
      </c>
      <c r="E31" s="69">
        <f t="shared" si="0"/>
        <v>0</v>
      </c>
      <c r="F31" s="70"/>
      <c r="G31" s="71">
        <f t="shared" si="1"/>
        <v>0</v>
      </c>
      <c r="H31" s="71">
        <v>0</v>
      </c>
      <c r="I31" s="72"/>
      <c r="J31" s="71">
        <v>0</v>
      </c>
      <c r="K31" s="71">
        <v>0</v>
      </c>
      <c r="L31" s="71">
        <f t="shared" si="2"/>
        <v>0</v>
      </c>
      <c r="M31" s="71">
        <f t="shared" si="3"/>
        <v>0</v>
      </c>
      <c r="N31" s="71">
        <f t="shared" si="4"/>
        <v>0</v>
      </c>
      <c r="O31" s="69"/>
      <c r="P31" s="69"/>
      <c r="Q31" s="71">
        <f t="shared" si="5"/>
        <v>0</v>
      </c>
      <c r="R31" s="76">
        <f t="shared" si="6"/>
        <v>0</v>
      </c>
      <c r="S31" s="71">
        <f t="shared" si="7"/>
        <v>0</v>
      </c>
      <c r="T31" s="73">
        <f t="shared" si="8"/>
        <v>0</v>
      </c>
    </row>
    <row r="32" spans="1:20" ht="27.75" thickBot="1">
      <c r="A32" s="67">
        <v>28</v>
      </c>
      <c r="B32" s="68"/>
      <c r="C32" s="68"/>
      <c r="D32" s="69">
        <v>370423</v>
      </c>
      <c r="E32" s="69">
        <f t="shared" si="0"/>
        <v>0</v>
      </c>
      <c r="F32" s="70"/>
      <c r="G32" s="71">
        <f t="shared" si="1"/>
        <v>0</v>
      </c>
      <c r="H32" s="71">
        <v>0</v>
      </c>
      <c r="I32" s="72"/>
      <c r="J32" s="71">
        <v>0</v>
      </c>
      <c r="K32" s="71">
        <v>0</v>
      </c>
      <c r="L32" s="71">
        <f t="shared" si="2"/>
        <v>0</v>
      </c>
      <c r="M32" s="71">
        <f t="shared" si="3"/>
        <v>0</v>
      </c>
      <c r="N32" s="71">
        <f t="shared" si="4"/>
        <v>0</v>
      </c>
      <c r="O32" s="69"/>
      <c r="P32" s="69"/>
      <c r="Q32" s="71">
        <f t="shared" si="5"/>
        <v>0</v>
      </c>
      <c r="R32" s="76">
        <f t="shared" si="6"/>
        <v>0</v>
      </c>
      <c r="S32" s="71">
        <f t="shared" si="7"/>
        <v>0</v>
      </c>
      <c r="T32" s="73">
        <f t="shared" si="8"/>
        <v>0</v>
      </c>
    </row>
    <row r="33" spans="1:20" ht="27.75" thickBot="1">
      <c r="A33" s="67">
        <v>29</v>
      </c>
      <c r="B33" s="68"/>
      <c r="C33" s="68"/>
      <c r="D33" s="69">
        <v>370423</v>
      </c>
      <c r="E33" s="69">
        <f t="shared" si="0"/>
        <v>0</v>
      </c>
      <c r="F33" s="70"/>
      <c r="G33" s="71">
        <f t="shared" si="1"/>
        <v>0</v>
      </c>
      <c r="H33" s="71">
        <v>0</v>
      </c>
      <c r="I33" s="72"/>
      <c r="J33" s="71">
        <v>0</v>
      </c>
      <c r="K33" s="71">
        <v>0</v>
      </c>
      <c r="L33" s="71">
        <f t="shared" si="2"/>
        <v>0</v>
      </c>
      <c r="M33" s="71">
        <f t="shared" si="3"/>
        <v>0</v>
      </c>
      <c r="N33" s="71">
        <f t="shared" si="4"/>
        <v>0</v>
      </c>
      <c r="O33" s="69"/>
      <c r="P33" s="69"/>
      <c r="Q33" s="71">
        <f t="shared" si="5"/>
        <v>0</v>
      </c>
      <c r="R33" s="76">
        <f t="shared" si="6"/>
        <v>0</v>
      </c>
      <c r="S33" s="71">
        <f t="shared" si="7"/>
        <v>0</v>
      </c>
      <c r="T33" s="73">
        <f t="shared" si="8"/>
        <v>0</v>
      </c>
    </row>
    <row r="34" spans="1:20" ht="27.75" thickBot="1">
      <c r="A34" s="67">
        <v>30</v>
      </c>
      <c r="B34" s="68"/>
      <c r="C34" s="68"/>
      <c r="D34" s="69">
        <v>370423</v>
      </c>
      <c r="E34" s="69">
        <f t="shared" si="0"/>
        <v>0</v>
      </c>
      <c r="F34" s="70"/>
      <c r="G34" s="71">
        <f t="shared" si="1"/>
        <v>0</v>
      </c>
      <c r="H34" s="71">
        <v>0</v>
      </c>
      <c r="I34" s="72"/>
      <c r="J34" s="71">
        <v>0</v>
      </c>
      <c r="K34" s="71">
        <v>0</v>
      </c>
      <c r="L34" s="71">
        <f t="shared" si="2"/>
        <v>0</v>
      </c>
      <c r="M34" s="71">
        <f t="shared" si="3"/>
        <v>0</v>
      </c>
      <c r="N34" s="71">
        <f t="shared" si="4"/>
        <v>0</v>
      </c>
      <c r="O34" s="69"/>
      <c r="P34" s="69"/>
      <c r="Q34" s="71">
        <f t="shared" si="5"/>
        <v>0</v>
      </c>
      <c r="R34" s="76">
        <f t="shared" si="6"/>
        <v>0</v>
      </c>
      <c r="S34" s="71">
        <f t="shared" si="7"/>
        <v>0</v>
      </c>
      <c r="T34" s="73">
        <f t="shared" si="8"/>
        <v>0</v>
      </c>
    </row>
    <row r="35" spans="1:20" ht="27.75" thickBot="1">
      <c r="A35" s="67">
        <v>31</v>
      </c>
      <c r="B35" s="68"/>
      <c r="C35" s="68"/>
      <c r="D35" s="69">
        <v>370423</v>
      </c>
      <c r="E35" s="69">
        <f t="shared" si="0"/>
        <v>0</v>
      </c>
      <c r="F35" s="70"/>
      <c r="G35" s="71">
        <f t="shared" si="1"/>
        <v>0</v>
      </c>
      <c r="H35" s="71">
        <v>0</v>
      </c>
      <c r="I35" s="72"/>
      <c r="J35" s="71">
        <v>0</v>
      </c>
      <c r="K35" s="71">
        <v>0</v>
      </c>
      <c r="L35" s="71">
        <f t="shared" si="2"/>
        <v>0</v>
      </c>
      <c r="M35" s="71">
        <f t="shared" si="3"/>
        <v>0</v>
      </c>
      <c r="N35" s="71">
        <f t="shared" si="4"/>
        <v>0</v>
      </c>
      <c r="O35" s="69"/>
      <c r="P35" s="69"/>
      <c r="Q35" s="71">
        <f t="shared" si="5"/>
        <v>0</v>
      </c>
      <c r="R35" s="76">
        <f t="shared" si="6"/>
        <v>0</v>
      </c>
      <c r="S35" s="71">
        <f t="shared" si="7"/>
        <v>0</v>
      </c>
      <c r="T35" s="73">
        <f t="shared" si="8"/>
        <v>0</v>
      </c>
    </row>
    <row r="36" spans="1:20" ht="27.75" thickBot="1">
      <c r="A36" s="67">
        <v>32</v>
      </c>
      <c r="B36" s="68"/>
      <c r="C36" s="68"/>
      <c r="D36" s="69">
        <v>370423</v>
      </c>
      <c r="E36" s="69">
        <f t="shared" si="0"/>
        <v>0</v>
      </c>
      <c r="F36" s="70"/>
      <c r="G36" s="71">
        <f t="shared" si="1"/>
        <v>0</v>
      </c>
      <c r="H36" s="71">
        <v>0</v>
      </c>
      <c r="I36" s="72"/>
      <c r="J36" s="71">
        <v>0</v>
      </c>
      <c r="K36" s="71">
        <v>0</v>
      </c>
      <c r="L36" s="71">
        <f t="shared" si="2"/>
        <v>0</v>
      </c>
      <c r="M36" s="71">
        <f t="shared" si="3"/>
        <v>0</v>
      </c>
      <c r="N36" s="71">
        <f t="shared" si="4"/>
        <v>0</v>
      </c>
      <c r="O36" s="69"/>
      <c r="P36" s="69"/>
      <c r="Q36" s="71">
        <f t="shared" si="5"/>
        <v>0</v>
      </c>
      <c r="R36" s="76">
        <f t="shared" si="6"/>
        <v>0</v>
      </c>
      <c r="S36" s="71">
        <f t="shared" si="7"/>
        <v>0</v>
      </c>
      <c r="T36" s="73">
        <f t="shared" si="8"/>
        <v>0</v>
      </c>
    </row>
    <row r="37" spans="1:20" ht="27.75" thickBot="1">
      <c r="A37" s="67">
        <v>33</v>
      </c>
      <c r="B37" s="68"/>
      <c r="C37" s="68"/>
      <c r="D37" s="69">
        <v>370423</v>
      </c>
      <c r="E37" s="69">
        <f t="shared" si="0"/>
        <v>0</v>
      </c>
      <c r="F37" s="70"/>
      <c r="G37" s="71">
        <f t="shared" si="1"/>
        <v>0</v>
      </c>
      <c r="H37" s="71">
        <v>0</v>
      </c>
      <c r="I37" s="72"/>
      <c r="J37" s="71">
        <v>0</v>
      </c>
      <c r="K37" s="71">
        <v>0</v>
      </c>
      <c r="L37" s="71">
        <f t="shared" si="2"/>
        <v>0</v>
      </c>
      <c r="M37" s="71">
        <f t="shared" si="3"/>
        <v>0</v>
      </c>
      <c r="N37" s="71">
        <f t="shared" si="4"/>
        <v>0</v>
      </c>
      <c r="O37" s="69"/>
      <c r="P37" s="69"/>
      <c r="Q37" s="71">
        <f t="shared" si="5"/>
        <v>0</v>
      </c>
      <c r="R37" s="76">
        <f t="shared" si="6"/>
        <v>0</v>
      </c>
      <c r="S37" s="71">
        <f t="shared" si="7"/>
        <v>0</v>
      </c>
      <c r="T37" s="73">
        <f t="shared" si="8"/>
        <v>0</v>
      </c>
    </row>
    <row r="38" spans="1:20" ht="27.75" thickBot="1">
      <c r="A38" s="67">
        <v>34</v>
      </c>
      <c r="B38" s="68"/>
      <c r="C38" s="68"/>
      <c r="D38" s="69">
        <v>370423</v>
      </c>
      <c r="E38" s="69">
        <f t="shared" si="0"/>
        <v>0</v>
      </c>
      <c r="F38" s="70"/>
      <c r="G38" s="71">
        <f t="shared" si="1"/>
        <v>0</v>
      </c>
      <c r="H38" s="71">
        <v>0</v>
      </c>
      <c r="I38" s="72"/>
      <c r="J38" s="71">
        <v>0</v>
      </c>
      <c r="K38" s="71">
        <v>0</v>
      </c>
      <c r="L38" s="71">
        <f t="shared" si="2"/>
        <v>0</v>
      </c>
      <c r="M38" s="71">
        <f t="shared" si="3"/>
        <v>0</v>
      </c>
      <c r="N38" s="71">
        <f t="shared" si="4"/>
        <v>0</v>
      </c>
      <c r="O38" s="69"/>
      <c r="P38" s="69"/>
      <c r="Q38" s="71">
        <f t="shared" si="5"/>
        <v>0</v>
      </c>
      <c r="R38" s="76">
        <f t="shared" si="6"/>
        <v>0</v>
      </c>
      <c r="S38" s="71">
        <f t="shared" si="7"/>
        <v>0</v>
      </c>
      <c r="T38" s="73">
        <f t="shared" si="8"/>
        <v>0</v>
      </c>
    </row>
    <row r="39" spans="1:20" ht="27.75" thickBot="1">
      <c r="A39" s="67">
        <v>35</v>
      </c>
      <c r="B39" s="68"/>
      <c r="C39" s="68"/>
      <c r="D39" s="69">
        <v>370423</v>
      </c>
      <c r="E39" s="69">
        <f t="shared" si="0"/>
        <v>0</v>
      </c>
      <c r="F39" s="70"/>
      <c r="G39" s="71">
        <f t="shared" si="1"/>
        <v>0</v>
      </c>
      <c r="H39" s="71">
        <v>0</v>
      </c>
      <c r="I39" s="72"/>
      <c r="J39" s="71">
        <v>0</v>
      </c>
      <c r="K39" s="71">
        <v>0</v>
      </c>
      <c r="L39" s="71">
        <f t="shared" si="2"/>
        <v>0</v>
      </c>
      <c r="M39" s="71">
        <f t="shared" si="3"/>
        <v>0</v>
      </c>
      <c r="N39" s="71">
        <f t="shared" si="4"/>
        <v>0</v>
      </c>
      <c r="O39" s="69"/>
      <c r="P39" s="69"/>
      <c r="Q39" s="71">
        <f t="shared" si="5"/>
        <v>0</v>
      </c>
      <c r="R39" s="76">
        <f t="shared" si="6"/>
        <v>0</v>
      </c>
      <c r="S39" s="71">
        <f t="shared" si="7"/>
        <v>0</v>
      </c>
      <c r="T39" s="73">
        <f t="shared" si="8"/>
        <v>0</v>
      </c>
    </row>
    <row r="40" spans="1:20" ht="27.75" thickBot="1">
      <c r="A40" s="67">
        <v>36</v>
      </c>
      <c r="B40" s="68"/>
      <c r="C40" s="68"/>
      <c r="D40" s="69">
        <v>370423</v>
      </c>
      <c r="E40" s="69">
        <f t="shared" si="0"/>
        <v>0</v>
      </c>
      <c r="F40" s="70"/>
      <c r="G40" s="71">
        <f t="shared" si="1"/>
        <v>0</v>
      </c>
      <c r="H40" s="71">
        <v>0</v>
      </c>
      <c r="I40" s="72"/>
      <c r="J40" s="71">
        <v>0</v>
      </c>
      <c r="K40" s="71">
        <v>0</v>
      </c>
      <c r="L40" s="71">
        <f t="shared" si="2"/>
        <v>0</v>
      </c>
      <c r="M40" s="71">
        <f t="shared" si="3"/>
        <v>0</v>
      </c>
      <c r="N40" s="71">
        <f t="shared" si="4"/>
        <v>0</v>
      </c>
      <c r="O40" s="69"/>
      <c r="P40" s="69"/>
      <c r="Q40" s="71">
        <f t="shared" si="5"/>
        <v>0</v>
      </c>
      <c r="R40" s="76">
        <f t="shared" si="6"/>
        <v>0</v>
      </c>
      <c r="S40" s="71">
        <f t="shared" si="7"/>
        <v>0</v>
      </c>
      <c r="T40" s="73">
        <f t="shared" si="8"/>
        <v>0</v>
      </c>
    </row>
    <row r="41" spans="1:20" ht="27.75" thickBot="1">
      <c r="A41" s="67">
        <v>37</v>
      </c>
      <c r="B41" s="68"/>
      <c r="C41" s="68"/>
      <c r="D41" s="69">
        <v>370423</v>
      </c>
      <c r="E41" s="69">
        <f t="shared" si="0"/>
        <v>0</v>
      </c>
      <c r="F41" s="70"/>
      <c r="G41" s="71">
        <f t="shared" si="1"/>
        <v>0</v>
      </c>
      <c r="H41" s="71">
        <v>0</v>
      </c>
      <c r="I41" s="72"/>
      <c r="J41" s="71">
        <v>0</v>
      </c>
      <c r="K41" s="71">
        <v>0</v>
      </c>
      <c r="L41" s="71">
        <f t="shared" si="2"/>
        <v>0</v>
      </c>
      <c r="M41" s="71">
        <f t="shared" si="3"/>
        <v>0</v>
      </c>
      <c r="N41" s="71">
        <f t="shared" si="4"/>
        <v>0</v>
      </c>
      <c r="O41" s="69"/>
      <c r="P41" s="69"/>
      <c r="Q41" s="71">
        <f t="shared" si="5"/>
        <v>0</v>
      </c>
      <c r="R41" s="76">
        <f t="shared" si="6"/>
        <v>0</v>
      </c>
      <c r="S41" s="71">
        <f t="shared" si="7"/>
        <v>0</v>
      </c>
      <c r="T41" s="73">
        <f t="shared" si="8"/>
        <v>0</v>
      </c>
    </row>
    <row r="42" spans="1:20" ht="27.75" thickBot="1">
      <c r="A42" s="67">
        <v>38</v>
      </c>
      <c r="B42" s="68"/>
      <c r="C42" s="68"/>
      <c r="D42" s="69">
        <v>370423</v>
      </c>
      <c r="E42" s="69">
        <f t="shared" si="0"/>
        <v>0</v>
      </c>
      <c r="F42" s="70"/>
      <c r="G42" s="71">
        <f t="shared" si="1"/>
        <v>0</v>
      </c>
      <c r="H42" s="71">
        <v>0</v>
      </c>
      <c r="I42" s="72"/>
      <c r="J42" s="71">
        <v>0</v>
      </c>
      <c r="K42" s="71">
        <v>0</v>
      </c>
      <c r="L42" s="71">
        <f t="shared" si="2"/>
        <v>0</v>
      </c>
      <c r="M42" s="71">
        <f t="shared" si="3"/>
        <v>0</v>
      </c>
      <c r="N42" s="71">
        <f t="shared" si="4"/>
        <v>0</v>
      </c>
      <c r="O42" s="69"/>
      <c r="P42" s="69"/>
      <c r="Q42" s="71">
        <f t="shared" si="5"/>
        <v>0</v>
      </c>
      <c r="R42" s="76">
        <f t="shared" si="6"/>
        <v>0</v>
      </c>
      <c r="S42" s="71">
        <f t="shared" si="7"/>
        <v>0</v>
      </c>
      <c r="T42" s="73">
        <f t="shared" si="8"/>
        <v>0</v>
      </c>
    </row>
    <row r="43" spans="1:20" ht="27.75" thickBot="1">
      <c r="A43" s="67">
        <v>39</v>
      </c>
      <c r="B43" s="68"/>
      <c r="C43" s="68"/>
      <c r="D43" s="69">
        <v>370423</v>
      </c>
      <c r="E43" s="69">
        <f t="shared" si="0"/>
        <v>0</v>
      </c>
      <c r="F43" s="70"/>
      <c r="G43" s="71">
        <f t="shared" si="1"/>
        <v>0</v>
      </c>
      <c r="H43" s="71">
        <v>0</v>
      </c>
      <c r="I43" s="72"/>
      <c r="J43" s="71">
        <v>0</v>
      </c>
      <c r="K43" s="71">
        <v>0</v>
      </c>
      <c r="L43" s="71">
        <f t="shared" si="2"/>
        <v>0</v>
      </c>
      <c r="M43" s="71">
        <f t="shared" si="3"/>
        <v>0</v>
      </c>
      <c r="N43" s="71">
        <f t="shared" si="4"/>
        <v>0</v>
      </c>
      <c r="O43" s="69"/>
      <c r="P43" s="69"/>
      <c r="Q43" s="71">
        <f t="shared" si="5"/>
        <v>0</v>
      </c>
      <c r="R43" s="76">
        <f t="shared" si="6"/>
        <v>0</v>
      </c>
      <c r="S43" s="71">
        <f t="shared" si="7"/>
        <v>0</v>
      </c>
      <c r="T43" s="73">
        <f t="shared" si="8"/>
        <v>0</v>
      </c>
    </row>
    <row r="44" spans="1:20" ht="27.75" thickBot="1">
      <c r="A44" s="67">
        <v>40</v>
      </c>
      <c r="B44" s="68"/>
      <c r="C44" s="68"/>
      <c r="D44" s="69">
        <v>370423</v>
      </c>
      <c r="E44" s="69">
        <f t="shared" si="0"/>
        <v>0</v>
      </c>
      <c r="F44" s="70"/>
      <c r="G44" s="71">
        <f t="shared" si="1"/>
        <v>0</v>
      </c>
      <c r="H44" s="71">
        <v>0</v>
      </c>
      <c r="I44" s="72"/>
      <c r="J44" s="71">
        <v>0</v>
      </c>
      <c r="K44" s="71">
        <v>0</v>
      </c>
      <c r="L44" s="71">
        <f t="shared" si="2"/>
        <v>0</v>
      </c>
      <c r="M44" s="71">
        <f t="shared" si="3"/>
        <v>0</v>
      </c>
      <c r="N44" s="71">
        <f t="shared" si="4"/>
        <v>0</v>
      </c>
      <c r="O44" s="69"/>
      <c r="P44" s="69"/>
      <c r="Q44" s="71">
        <f t="shared" si="5"/>
        <v>0</v>
      </c>
      <c r="R44" s="76">
        <f t="shared" si="6"/>
        <v>0</v>
      </c>
      <c r="S44" s="71">
        <f t="shared" si="7"/>
        <v>0</v>
      </c>
      <c r="T44" s="73">
        <f t="shared" si="8"/>
        <v>0</v>
      </c>
    </row>
    <row r="45" spans="1:20" ht="27.75" thickBot="1">
      <c r="A45" s="67">
        <v>41</v>
      </c>
      <c r="B45" s="68"/>
      <c r="C45" s="68"/>
      <c r="D45" s="69">
        <v>370423</v>
      </c>
      <c r="E45" s="69">
        <f t="shared" si="0"/>
        <v>0</v>
      </c>
      <c r="F45" s="70"/>
      <c r="G45" s="71">
        <f t="shared" si="1"/>
        <v>0</v>
      </c>
      <c r="H45" s="71">
        <v>0</v>
      </c>
      <c r="I45" s="72"/>
      <c r="J45" s="71">
        <v>0</v>
      </c>
      <c r="K45" s="71">
        <v>0</v>
      </c>
      <c r="L45" s="71">
        <f t="shared" si="2"/>
        <v>0</v>
      </c>
      <c r="M45" s="71">
        <f t="shared" si="3"/>
        <v>0</v>
      </c>
      <c r="N45" s="71">
        <f t="shared" si="4"/>
        <v>0</v>
      </c>
      <c r="O45" s="69"/>
      <c r="P45" s="69"/>
      <c r="Q45" s="71">
        <f t="shared" si="5"/>
        <v>0</v>
      </c>
      <c r="R45" s="76">
        <f t="shared" si="6"/>
        <v>0</v>
      </c>
      <c r="S45" s="71">
        <f t="shared" si="7"/>
        <v>0</v>
      </c>
      <c r="T45" s="73">
        <f t="shared" si="8"/>
        <v>0</v>
      </c>
    </row>
    <row r="46" spans="1:20" ht="27.75" thickBot="1">
      <c r="A46" s="67">
        <v>42</v>
      </c>
      <c r="B46" s="68"/>
      <c r="C46" s="68"/>
      <c r="D46" s="69">
        <v>370423</v>
      </c>
      <c r="E46" s="69">
        <f t="shared" si="0"/>
        <v>0</v>
      </c>
      <c r="F46" s="70"/>
      <c r="G46" s="71">
        <f t="shared" si="1"/>
        <v>0</v>
      </c>
      <c r="H46" s="71">
        <v>0</v>
      </c>
      <c r="I46" s="72"/>
      <c r="J46" s="71">
        <v>0</v>
      </c>
      <c r="K46" s="71">
        <v>0</v>
      </c>
      <c r="L46" s="71">
        <f t="shared" si="2"/>
        <v>0</v>
      </c>
      <c r="M46" s="71">
        <f t="shared" si="3"/>
        <v>0</v>
      </c>
      <c r="N46" s="71">
        <f t="shared" si="4"/>
        <v>0</v>
      </c>
      <c r="O46" s="69"/>
      <c r="P46" s="69"/>
      <c r="Q46" s="71">
        <f t="shared" si="5"/>
        <v>0</v>
      </c>
      <c r="R46" s="76">
        <f t="shared" si="6"/>
        <v>0</v>
      </c>
      <c r="S46" s="71">
        <f t="shared" si="7"/>
        <v>0</v>
      </c>
      <c r="T46" s="73">
        <f t="shared" si="8"/>
        <v>0</v>
      </c>
    </row>
    <row r="47" spans="1:20" ht="27.75" thickBot="1">
      <c r="A47" s="67">
        <v>43</v>
      </c>
      <c r="B47" s="68"/>
      <c r="C47" s="68"/>
      <c r="D47" s="69">
        <v>370423</v>
      </c>
      <c r="E47" s="69">
        <f t="shared" si="0"/>
        <v>0</v>
      </c>
      <c r="F47" s="70"/>
      <c r="G47" s="71">
        <f t="shared" si="1"/>
        <v>0</v>
      </c>
      <c r="H47" s="71">
        <v>0</v>
      </c>
      <c r="I47" s="72"/>
      <c r="J47" s="71">
        <v>0</v>
      </c>
      <c r="K47" s="71">
        <v>0</v>
      </c>
      <c r="L47" s="71">
        <f t="shared" si="2"/>
        <v>0</v>
      </c>
      <c r="M47" s="71">
        <f t="shared" si="3"/>
        <v>0</v>
      </c>
      <c r="N47" s="71">
        <f t="shared" si="4"/>
        <v>0</v>
      </c>
      <c r="O47" s="69"/>
      <c r="P47" s="69"/>
      <c r="Q47" s="71">
        <f t="shared" si="5"/>
        <v>0</v>
      </c>
      <c r="R47" s="76">
        <f t="shared" si="6"/>
        <v>0</v>
      </c>
      <c r="S47" s="71">
        <f t="shared" si="7"/>
        <v>0</v>
      </c>
      <c r="T47" s="73">
        <f t="shared" si="8"/>
        <v>0</v>
      </c>
    </row>
    <row r="48" spans="1:20" ht="27.75" thickBot="1">
      <c r="A48" s="67">
        <v>44</v>
      </c>
      <c r="B48" s="68"/>
      <c r="C48" s="68"/>
      <c r="D48" s="69">
        <v>370423</v>
      </c>
      <c r="E48" s="69">
        <f t="shared" si="0"/>
        <v>0</v>
      </c>
      <c r="F48" s="70"/>
      <c r="G48" s="71">
        <f t="shared" si="1"/>
        <v>0</v>
      </c>
      <c r="H48" s="71">
        <v>0</v>
      </c>
      <c r="I48" s="72"/>
      <c r="J48" s="71">
        <v>0</v>
      </c>
      <c r="K48" s="71">
        <v>0</v>
      </c>
      <c r="L48" s="71">
        <f t="shared" si="2"/>
        <v>0</v>
      </c>
      <c r="M48" s="71">
        <f t="shared" si="3"/>
        <v>0</v>
      </c>
      <c r="N48" s="71">
        <f t="shared" si="4"/>
        <v>0</v>
      </c>
      <c r="O48" s="69"/>
      <c r="P48" s="69"/>
      <c r="Q48" s="71">
        <f t="shared" si="5"/>
        <v>0</v>
      </c>
      <c r="R48" s="76">
        <f t="shared" si="6"/>
        <v>0</v>
      </c>
      <c r="S48" s="71">
        <f t="shared" si="7"/>
        <v>0</v>
      </c>
      <c r="T48" s="73">
        <f t="shared" si="8"/>
        <v>0</v>
      </c>
    </row>
    <row r="49" spans="1:20" ht="27.75" thickBot="1">
      <c r="A49" s="67">
        <v>45</v>
      </c>
      <c r="B49" s="68"/>
      <c r="C49" s="68"/>
      <c r="D49" s="69">
        <v>370423</v>
      </c>
      <c r="E49" s="69">
        <f t="shared" si="0"/>
        <v>0</v>
      </c>
      <c r="F49" s="70"/>
      <c r="G49" s="71">
        <f t="shared" si="1"/>
        <v>0</v>
      </c>
      <c r="H49" s="71">
        <v>0</v>
      </c>
      <c r="I49" s="72"/>
      <c r="J49" s="71">
        <v>0</v>
      </c>
      <c r="K49" s="71">
        <v>0</v>
      </c>
      <c r="L49" s="71">
        <f t="shared" si="2"/>
        <v>0</v>
      </c>
      <c r="M49" s="71">
        <f t="shared" si="3"/>
        <v>0</v>
      </c>
      <c r="N49" s="71">
        <f t="shared" si="4"/>
        <v>0</v>
      </c>
      <c r="O49" s="69"/>
      <c r="P49" s="69"/>
      <c r="Q49" s="71">
        <f t="shared" si="5"/>
        <v>0</v>
      </c>
      <c r="R49" s="76">
        <f t="shared" si="6"/>
        <v>0</v>
      </c>
      <c r="S49" s="71">
        <f t="shared" si="7"/>
        <v>0</v>
      </c>
      <c r="T49" s="73">
        <f t="shared" si="8"/>
        <v>0</v>
      </c>
    </row>
    <row r="50" spans="1:20" ht="27.75" thickBot="1">
      <c r="A50" s="67">
        <v>46</v>
      </c>
      <c r="B50" s="68"/>
      <c r="C50" s="68"/>
      <c r="D50" s="69">
        <v>370423</v>
      </c>
      <c r="E50" s="69">
        <f t="shared" si="0"/>
        <v>0</v>
      </c>
      <c r="F50" s="70"/>
      <c r="G50" s="71">
        <f t="shared" si="1"/>
        <v>0</v>
      </c>
      <c r="H50" s="71">
        <v>0</v>
      </c>
      <c r="I50" s="72"/>
      <c r="J50" s="71">
        <v>0</v>
      </c>
      <c r="K50" s="71">
        <v>0</v>
      </c>
      <c r="L50" s="71">
        <f t="shared" si="2"/>
        <v>0</v>
      </c>
      <c r="M50" s="71">
        <f t="shared" si="3"/>
        <v>0</v>
      </c>
      <c r="N50" s="71">
        <f t="shared" si="4"/>
        <v>0</v>
      </c>
      <c r="O50" s="69"/>
      <c r="P50" s="69"/>
      <c r="Q50" s="71">
        <f t="shared" si="5"/>
        <v>0</v>
      </c>
      <c r="R50" s="76">
        <f t="shared" si="6"/>
        <v>0</v>
      </c>
      <c r="S50" s="71">
        <f t="shared" si="7"/>
        <v>0</v>
      </c>
      <c r="T50" s="73">
        <f t="shared" si="8"/>
        <v>0</v>
      </c>
    </row>
    <row r="51" spans="1:20" ht="27.75" thickBot="1">
      <c r="A51" s="67">
        <v>47</v>
      </c>
      <c r="B51" s="68"/>
      <c r="C51" s="68"/>
      <c r="D51" s="69">
        <v>370423</v>
      </c>
      <c r="E51" s="69">
        <f t="shared" si="0"/>
        <v>0</v>
      </c>
      <c r="F51" s="70"/>
      <c r="G51" s="71">
        <f t="shared" si="1"/>
        <v>0</v>
      </c>
      <c r="H51" s="71">
        <v>0</v>
      </c>
      <c r="I51" s="72"/>
      <c r="J51" s="71">
        <v>0</v>
      </c>
      <c r="K51" s="71">
        <v>0</v>
      </c>
      <c r="L51" s="71">
        <f t="shared" si="2"/>
        <v>0</v>
      </c>
      <c r="M51" s="71">
        <f t="shared" si="3"/>
        <v>0</v>
      </c>
      <c r="N51" s="71">
        <f t="shared" si="4"/>
        <v>0</v>
      </c>
      <c r="O51" s="69"/>
      <c r="P51" s="69"/>
      <c r="Q51" s="71">
        <f t="shared" si="5"/>
        <v>0</v>
      </c>
      <c r="R51" s="76">
        <f t="shared" si="6"/>
        <v>0</v>
      </c>
      <c r="S51" s="71">
        <f t="shared" si="7"/>
        <v>0</v>
      </c>
      <c r="T51" s="73">
        <f t="shared" si="8"/>
        <v>0</v>
      </c>
    </row>
    <row r="52" spans="1:20" ht="27.75" thickBot="1">
      <c r="A52" s="67">
        <v>48</v>
      </c>
      <c r="B52" s="68"/>
      <c r="C52" s="68"/>
      <c r="D52" s="69">
        <v>370423</v>
      </c>
      <c r="E52" s="69">
        <f t="shared" si="0"/>
        <v>0</v>
      </c>
      <c r="F52" s="70"/>
      <c r="G52" s="71">
        <f t="shared" si="1"/>
        <v>0</v>
      </c>
      <c r="H52" s="71">
        <v>0</v>
      </c>
      <c r="I52" s="72"/>
      <c r="J52" s="71">
        <v>0</v>
      </c>
      <c r="K52" s="71">
        <v>0</v>
      </c>
      <c r="L52" s="71">
        <f t="shared" si="2"/>
        <v>0</v>
      </c>
      <c r="M52" s="71">
        <f t="shared" si="3"/>
        <v>0</v>
      </c>
      <c r="N52" s="71">
        <f t="shared" si="4"/>
        <v>0</v>
      </c>
      <c r="O52" s="69"/>
      <c r="P52" s="69"/>
      <c r="Q52" s="71">
        <f t="shared" si="5"/>
        <v>0</v>
      </c>
      <c r="R52" s="76">
        <f t="shared" si="6"/>
        <v>0</v>
      </c>
      <c r="S52" s="71">
        <f t="shared" si="7"/>
        <v>0</v>
      </c>
      <c r="T52" s="73">
        <f t="shared" si="8"/>
        <v>0</v>
      </c>
    </row>
    <row r="53" spans="1:20" ht="27.75" thickBot="1">
      <c r="A53" s="67">
        <v>49</v>
      </c>
      <c r="B53" s="68"/>
      <c r="C53" s="68"/>
      <c r="D53" s="69">
        <v>370423</v>
      </c>
      <c r="E53" s="69">
        <f t="shared" si="0"/>
        <v>0</v>
      </c>
      <c r="F53" s="70"/>
      <c r="G53" s="71">
        <f t="shared" si="1"/>
        <v>0</v>
      </c>
      <c r="H53" s="71">
        <v>0</v>
      </c>
      <c r="I53" s="72"/>
      <c r="J53" s="71">
        <v>0</v>
      </c>
      <c r="K53" s="71">
        <v>0</v>
      </c>
      <c r="L53" s="71">
        <f t="shared" si="2"/>
        <v>0</v>
      </c>
      <c r="M53" s="71">
        <f t="shared" si="3"/>
        <v>0</v>
      </c>
      <c r="N53" s="71">
        <f t="shared" si="4"/>
        <v>0</v>
      </c>
      <c r="O53" s="69"/>
      <c r="P53" s="69"/>
      <c r="Q53" s="71">
        <f t="shared" si="5"/>
        <v>0</v>
      </c>
      <c r="R53" s="76">
        <f t="shared" si="6"/>
        <v>0</v>
      </c>
      <c r="S53" s="71">
        <f t="shared" si="7"/>
        <v>0</v>
      </c>
      <c r="T53" s="73">
        <f t="shared" si="8"/>
        <v>0</v>
      </c>
    </row>
    <row r="54" spans="1:20" ht="27.75" thickBot="1">
      <c r="A54" s="67">
        <v>50</v>
      </c>
      <c r="B54" s="68"/>
      <c r="C54" s="68"/>
      <c r="D54" s="69">
        <v>370423</v>
      </c>
      <c r="E54" s="69">
        <f t="shared" si="0"/>
        <v>0</v>
      </c>
      <c r="F54" s="70"/>
      <c r="G54" s="71">
        <f t="shared" si="1"/>
        <v>0</v>
      </c>
      <c r="H54" s="71">
        <v>0</v>
      </c>
      <c r="I54" s="72"/>
      <c r="J54" s="71">
        <v>0</v>
      </c>
      <c r="K54" s="71">
        <v>0</v>
      </c>
      <c r="L54" s="71">
        <f t="shared" si="2"/>
        <v>0</v>
      </c>
      <c r="M54" s="71">
        <f t="shared" si="3"/>
        <v>0</v>
      </c>
      <c r="N54" s="71">
        <f t="shared" si="4"/>
        <v>0</v>
      </c>
      <c r="O54" s="69"/>
      <c r="P54" s="69"/>
      <c r="Q54" s="71">
        <f t="shared" si="5"/>
        <v>0</v>
      </c>
      <c r="R54" s="76">
        <f t="shared" si="6"/>
        <v>0</v>
      </c>
      <c r="S54" s="71">
        <f t="shared" si="7"/>
        <v>0</v>
      </c>
      <c r="T54" s="73">
        <f t="shared" si="8"/>
        <v>0</v>
      </c>
    </row>
    <row r="55" spans="1:20" s="2" customFormat="1" ht="27.75" thickBot="1">
      <c r="A55" s="112" t="s">
        <v>125</v>
      </c>
      <c r="B55" s="113"/>
      <c r="C55" s="114">
        <f>SUM(C5:C54)</f>
        <v>31</v>
      </c>
      <c r="D55" s="115">
        <f>SUM(D5:D54)</f>
        <v>18750727</v>
      </c>
      <c r="E55" s="116">
        <f>SUM(E5:E54)</f>
        <v>18600000</v>
      </c>
      <c r="F55" s="116">
        <f t="shared" ref="F55:T55" si="9">SUM(F5:F54)</f>
        <v>15</v>
      </c>
      <c r="G55" s="116">
        <f t="shared" si="9"/>
        <v>1718181.8181818181</v>
      </c>
      <c r="H55" s="116">
        <f t="shared" si="9"/>
        <v>400000</v>
      </c>
      <c r="I55" s="116">
        <f t="shared" si="9"/>
        <v>2</v>
      </c>
      <c r="J55" s="116">
        <f t="shared" si="9"/>
        <v>2222538</v>
      </c>
      <c r="K55" s="116">
        <f t="shared" si="9"/>
        <v>1100000</v>
      </c>
      <c r="L55" s="116">
        <f t="shared" si="9"/>
        <v>24040719.81818182</v>
      </c>
      <c r="M55" s="116">
        <f t="shared" si="9"/>
        <v>21818181.818181816</v>
      </c>
      <c r="N55" s="116">
        <f t="shared" si="9"/>
        <v>24040719.81818182</v>
      </c>
      <c r="O55" s="116">
        <f t="shared" si="9"/>
        <v>2000000</v>
      </c>
      <c r="P55" s="116">
        <f t="shared" si="9"/>
        <v>5000000</v>
      </c>
      <c r="Q55" s="116">
        <f t="shared" si="9"/>
        <v>1527272.7272727273</v>
      </c>
      <c r="R55" s="116">
        <f t="shared" si="9"/>
        <v>104071.98181818203</v>
      </c>
      <c r="S55" s="116">
        <f t="shared" si="9"/>
        <v>8631344.709090909</v>
      </c>
      <c r="T55" s="116">
        <f t="shared" si="9"/>
        <v>15409375.109090911</v>
      </c>
    </row>
  </sheetData>
  <mergeCells count="3">
    <mergeCell ref="A1:T1"/>
    <mergeCell ref="A2:T2"/>
    <mergeCell ref="A55:B55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A1:T55"/>
  <sheetViews>
    <sheetView rightToLeft="1" topLeftCell="I44" workbookViewId="0">
      <selection activeCell="P55" sqref="P55"/>
    </sheetView>
  </sheetViews>
  <sheetFormatPr defaultRowHeight="15"/>
  <cols>
    <col min="3" max="3" width="7.140625" bestFit="1" customWidth="1"/>
    <col min="4" max="5" width="15.42578125" bestFit="1" customWidth="1"/>
    <col min="6" max="6" width="17.28515625" bestFit="1" customWidth="1"/>
    <col min="7" max="7" width="14.140625" bestFit="1" customWidth="1"/>
    <col min="8" max="8" width="12.140625" bestFit="1" customWidth="1"/>
    <col min="10" max="11" width="14.140625" bestFit="1" customWidth="1"/>
    <col min="12" max="12" width="16" bestFit="1" customWidth="1"/>
    <col min="13" max="13" width="28.85546875" bestFit="1" customWidth="1"/>
    <col min="14" max="14" width="33.140625" bestFit="1" customWidth="1"/>
    <col min="15" max="16" width="14.140625" bestFit="1" customWidth="1"/>
    <col min="18" max="18" width="16.7109375" bestFit="1" customWidth="1"/>
  </cols>
  <sheetData>
    <row r="1" spans="1:20" ht="36.75" thickTop="1" thickBot="1">
      <c r="A1" s="46" t="s">
        <v>28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8"/>
    </row>
    <row r="2" spans="1:20" ht="28.5" thickTop="1" thickBot="1">
      <c r="A2" s="49" t="s">
        <v>84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1"/>
    </row>
    <row r="3" spans="1:20" ht="28.5" thickTop="1" thickBot="1">
      <c r="A3" s="52" t="s">
        <v>2</v>
      </c>
      <c r="B3" s="53" t="s">
        <v>29</v>
      </c>
      <c r="C3" s="53" t="s">
        <v>30</v>
      </c>
      <c r="D3" s="53" t="s">
        <v>31</v>
      </c>
      <c r="E3" s="53" t="s">
        <v>32</v>
      </c>
      <c r="F3" s="53" t="s">
        <v>33</v>
      </c>
      <c r="G3" s="54" t="s">
        <v>34</v>
      </c>
      <c r="H3" s="54" t="s">
        <v>8</v>
      </c>
      <c r="I3" s="53" t="s">
        <v>35</v>
      </c>
      <c r="J3" s="54" t="s">
        <v>36</v>
      </c>
      <c r="K3" s="54" t="s">
        <v>37</v>
      </c>
      <c r="L3" s="54" t="s">
        <v>40</v>
      </c>
      <c r="M3" s="54" t="s">
        <v>41</v>
      </c>
      <c r="N3" s="55" t="s">
        <v>42</v>
      </c>
      <c r="O3" s="53" t="s">
        <v>38</v>
      </c>
      <c r="P3" s="53" t="s">
        <v>39</v>
      </c>
      <c r="Q3" s="55" t="s">
        <v>43</v>
      </c>
      <c r="R3" s="56" t="s">
        <v>44</v>
      </c>
      <c r="S3" s="54" t="s">
        <v>45</v>
      </c>
      <c r="T3" s="57" t="s">
        <v>46</v>
      </c>
    </row>
    <row r="4" spans="1:20" ht="27.75" thickBot="1">
      <c r="A4" s="58" t="s">
        <v>47</v>
      </c>
      <c r="B4" s="59">
        <v>1</v>
      </c>
      <c r="C4" s="59">
        <v>2</v>
      </c>
      <c r="D4" s="59">
        <v>3</v>
      </c>
      <c r="E4" s="59">
        <v>4</v>
      </c>
      <c r="F4" s="60">
        <v>5</v>
      </c>
      <c r="G4" s="61">
        <v>6</v>
      </c>
      <c r="H4" s="61">
        <v>7</v>
      </c>
      <c r="I4" s="62">
        <v>8</v>
      </c>
      <c r="J4" s="63">
        <v>9</v>
      </c>
      <c r="K4" s="63">
        <v>10</v>
      </c>
      <c r="L4" s="63">
        <v>11</v>
      </c>
      <c r="M4" s="64">
        <v>12</v>
      </c>
      <c r="N4" s="65">
        <v>13</v>
      </c>
      <c r="O4" s="59">
        <v>14</v>
      </c>
      <c r="P4" s="59">
        <v>15</v>
      </c>
      <c r="Q4" s="64">
        <v>16</v>
      </c>
      <c r="R4" s="66">
        <v>17</v>
      </c>
      <c r="S4" s="64">
        <v>18</v>
      </c>
      <c r="T4" s="63">
        <v>19</v>
      </c>
    </row>
    <row r="5" spans="1:20" ht="27.75" thickBot="1">
      <c r="A5" s="67">
        <v>1</v>
      </c>
      <c r="B5" s="68" t="s">
        <v>48</v>
      </c>
      <c r="C5" s="68">
        <v>31</v>
      </c>
      <c r="D5" s="69">
        <v>600000</v>
      </c>
      <c r="E5" s="69">
        <f>D5*C5</f>
        <v>18600000</v>
      </c>
      <c r="F5" s="70">
        <v>15</v>
      </c>
      <c r="G5" s="71">
        <f>D5*30*F5*1.4/220</f>
        <v>1718181.8181818181</v>
      </c>
      <c r="H5" s="71">
        <v>400000</v>
      </c>
      <c r="I5" s="72">
        <v>2</v>
      </c>
      <c r="J5" s="71">
        <f>1111269*I5</f>
        <v>2222538</v>
      </c>
      <c r="K5" s="71">
        <v>1100000</v>
      </c>
      <c r="L5" s="71">
        <f>K5+J5+H5+G5+E5</f>
        <v>24040719.81818182</v>
      </c>
      <c r="M5" s="71">
        <f>K5+H5+E5+G5</f>
        <v>21818181.818181816</v>
      </c>
      <c r="N5" s="71">
        <f>K5+J5+H5+G5+E5</f>
        <v>24040719.81818182</v>
      </c>
      <c r="O5" s="69">
        <v>2000000</v>
      </c>
      <c r="P5" s="69">
        <v>5000000</v>
      </c>
      <c r="Q5" s="71">
        <f>M5*7%</f>
        <v>1527272.7272727273</v>
      </c>
      <c r="R5" s="76">
        <f>IF(N5&gt;23000000,(N5-23000000)*0.1,0)</f>
        <v>104071.98181818203</v>
      </c>
      <c r="S5" s="71">
        <f>R5+Q5+P5+O5</f>
        <v>8631344.709090909</v>
      </c>
      <c r="T5" s="73">
        <f>L5-S5</f>
        <v>15409375.109090911</v>
      </c>
    </row>
    <row r="6" spans="1:20" ht="27.75" thickBot="1">
      <c r="A6" s="67">
        <v>2</v>
      </c>
      <c r="B6" s="68"/>
      <c r="C6" s="68"/>
      <c r="D6" s="69">
        <v>370423</v>
      </c>
      <c r="E6" s="69">
        <f t="shared" ref="E6:E54" si="0">D6*C6</f>
        <v>0</v>
      </c>
      <c r="F6" s="70"/>
      <c r="G6" s="71">
        <f t="shared" ref="G6:G54" si="1">D6*30*F6*1.4/220</f>
        <v>0</v>
      </c>
      <c r="H6" s="71">
        <v>0</v>
      </c>
      <c r="I6" s="72"/>
      <c r="J6" s="71">
        <f>1111269*I6</f>
        <v>0</v>
      </c>
      <c r="K6" s="71">
        <v>0</v>
      </c>
      <c r="L6" s="71">
        <f t="shared" ref="L6:L54" si="2">K6+J6+H6+G6+E6</f>
        <v>0</v>
      </c>
      <c r="M6" s="71">
        <f t="shared" ref="M6:M54" si="3">K6+H6+E6+G6</f>
        <v>0</v>
      </c>
      <c r="N6" s="71">
        <f t="shared" ref="N6:N54" si="4">K6+J6+H6+G6+E6</f>
        <v>0</v>
      </c>
      <c r="O6" s="69"/>
      <c r="P6" s="69"/>
      <c r="Q6" s="71">
        <f t="shared" ref="Q6:Q54" si="5">M6*7%</f>
        <v>0</v>
      </c>
      <c r="R6" s="76">
        <f t="shared" ref="R6:R54" si="6">IF(N6&gt;23000000,(N6-23000000)*0.1,0)</f>
        <v>0</v>
      </c>
      <c r="S6" s="71">
        <f t="shared" ref="S6:S54" si="7">R6+Q6+P6+O6</f>
        <v>0</v>
      </c>
      <c r="T6" s="73">
        <f t="shared" ref="T6:T54" si="8">L6-S6</f>
        <v>0</v>
      </c>
    </row>
    <row r="7" spans="1:20" ht="27.75" thickBot="1">
      <c r="A7" s="67">
        <v>3</v>
      </c>
      <c r="B7" s="68"/>
      <c r="C7" s="68"/>
      <c r="D7" s="69">
        <v>370423</v>
      </c>
      <c r="E7" s="69">
        <f t="shared" si="0"/>
        <v>0</v>
      </c>
      <c r="F7" s="70"/>
      <c r="G7" s="71">
        <f t="shared" si="1"/>
        <v>0</v>
      </c>
      <c r="H7" s="71">
        <v>0</v>
      </c>
      <c r="I7" s="72"/>
      <c r="J7" s="71">
        <v>0</v>
      </c>
      <c r="K7" s="71">
        <v>0</v>
      </c>
      <c r="L7" s="71">
        <f t="shared" si="2"/>
        <v>0</v>
      </c>
      <c r="M7" s="71">
        <f t="shared" si="3"/>
        <v>0</v>
      </c>
      <c r="N7" s="71">
        <f t="shared" si="4"/>
        <v>0</v>
      </c>
      <c r="O7" s="69"/>
      <c r="P7" s="69"/>
      <c r="Q7" s="71">
        <f t="shared" si="5"/>
        <v>0</v>
      </c>
      <c r="R7" s="76">
        <f t="shared" si="6"/>
        <v>0</v>
      </c>
      <c r="S7" s="71">
        <f t="shared" si="7"/>
        <v>0</v>
      </c>
      <c r="T7" s="73">
        <f t="shared" si="8"/>
        <v>0</v>
      </c>
    </row>
    <row r="8" spans="1:20" ht="27.75" thickBot="1">
      <c r="A8" s="67">
        <v>4</v>
      </c>
      <c r="B8" s="68"/>
      <c r="C8" s="68"/>
      <c r="D8" s="69">
        <v>370423</v>
      </c>
      <c r="E8" s="69">
        <f t="shared" si="0"/>
        <v>0</v>
      </c>
      <c r="F8" s="70"/>
      <c r="G8" s="71">
        <f t="shared" si="1"/>
        <v>0</v>
      </c>
      <c r="H8" s="71">
        <v>0</v>
      </c>
      <c r="I8" s="72"/>
      <c r="J8" s="71">
        <v>0</v>
      </c>
      <c r="K8" s="71">
        <v>0</v>
      </c>
      <c r="L8" s="71">
        <f t="shared" si="2"/>
        <v>0</v>
      </c>
      <c r="M8" s="71">
        <f t="shared" si="3"/>
        <v>0</v>
      </c>
      <c r="N8" s="71">
        <f t="shared" si="4"/>
        <v>0</v>
      </c>
      <c r="O8" s="69"/>
      <c r="P8" s="69"/>
      <c r="Q8" s="71">
        <f t="shared" si="5"/>
        <v>0</v>
      </c>
      <c r="R8" s="76">
        <f t="shared" si="6"/>
        <v>0</v>
      </c>
      <c r="S8" s="71">
        <f t="shared" si="7"/>
        <v>0</v>
      </c>
      <c r="T8" s="73">
        <f t="shared" si="8"/>
        <v>0</v>
      </c>
    </row>
    <row r="9" spans="1:20" ht="27.75" thickBot="1">
      <c r="A9" s="67">
        <v>5</v>
      </c>
      <c r="B9" s="68"/>
      <c r="C9" s="68"/>
      <c r="D9" s="69">
        <v>370423</v>
      </c>
      <c r="E9" s="69">
        <f t="shared" si="0"/>
        <v>0</v>
      </c>
      <c r="F9" s="70"/>
      <c r="G9" s="71">
        <f t="shared" si="1"/>
        <v>0</v>
      </c>
      <c r="H9" s="71">
        <v>0</v>
      </c>
      <c r="I9" s="72"/>
      <c r="J9" s="71">
        <v>0</v>
      </c>
      <c r="K9" s="71">
        <v>0</v>
      </c>
      <c r="L9" s="71">
        <f t="shared" si="2"/>
        <v>0</v>
      </c>
      <c r="M9" s="71">
        <f t="shared" si="3"/>
        <v>0</v>
      </c>
      <c r="N9" s="71">
        <f t="shared" si="4"/>
        <v>0</v>
      </c>
      <c r="O9" s="69"/>
      <c r="P9" s="69"/>
      <c r="Q9" s="71">
        <f t="shared" si="5"/>
        <v>0</v>
      </c>
      <c r="R9" s="76">
        <f t="shared" si="6"/>
        <v>0</v>
      </c>
      <c r="S9" s="71">
        <f t="shared" si="7"/>
        <v>0</v>
      </c>
      <c r="T9" s="73">
        <f t="shared" si="8"/>
        <v>0</v>
      </c>
    </row>
    <row r="10" spans="1:20" ht="27.75" thickBot="1">
      <c r="A10" s="67">
        <v>6</v>
      </c>
      <c r="B10" s="68"/>
      <c r="C10" s="68"/>
      <c r="D10" s="69">
        <v>370423</v>
      </c>
      <c r="E10" s="69">
        <f t="shared" si="0"/>
        <v>0</v>
      </c>
      <c r="F10" s="70"/>
      <c r="G10" s="71">
        <f t="shared" si="1"/>
        <v>0</v>
      </c>
      <c r="H10" s="71">
        <v>0</v>
      </c>
      <c r="I10" s="72"/>
      <c r="J10" s="71">
        <v>0</v>
      </c>
      <c r="K10" s="71">
        <v>0</v>
      </c>
      <c r="L10" s="71">
        <f t="shared" si="2"/>
        <v>0</v>
      </c>
      <c r="M10" s="71">
        <f t="shared" si="3"/>
        <v>0</v>
      </c>
      <c r="N10" s="71">
        <f t="shared" si="4"/>
        <v>0</v>
      </c>
      <c r="O10" s="69"/>
      <c r="P10" s="69"/>
      <c r="Q10" s="71">
        <f t="shared" si="5"/>
        <v>0</v>
      </c>
      <c r="R10" s="76">
        <f t="shared" si="6"/>
        <v>0</v>
      </c>
      <c r="S10" s="71">
        <f t="shared" si="7"/>
        <v>0</v>
      </c>
      <c r="T10" s="73">
        <f t="shared" si="8"/>
        <v>0</v>
      </c>
    </row>
    <row r="11" spans="1:20" ht="27.75" thickBot="1">
      <c r="A11" s="67">
        <v>7</v>
      </c>
      <c r="B11" s="68"/>
      <c r="C11" s="68"/>
      <c r="D11" s="69">
        <v>370423</v>
      </c>
      <c r="E11" s="69">
        <f t="shared" si="0"/>
        <v>0</v>
      </c>
      <c r="F11" s="70"/>
      <c r="G11" s="71">
        <f t="shared" si="1"/>
        <v>0</v>
      </c>
      <c r="H11" s="71">
        <v>0</v>
      </c>
      <c r="I11" s="72"/>
      <c r="J11" s="71">
        <v>0</v>
      </c>
      <c r="K11" s="71">
        <v>0</v>
      </c>
      <c r="L11" s="71">
        <f t="shared" si="2"/>
        <v>0</v>
      </c>
      <c r="M11" s="71">
        <f t="shared" si="3"/>
        <v>0</v>
      </c>
      <c r="N11" s="71">
        <f t="shared" si="4"/>
        <v>0</v>
      </c>
      <c r="O11" s="69"/>
      <c r="P11" s="69"/>
      <c r="Q11" s="71">
        <f t="shared" si="5"/>
        <v>0</v>
      </c>
      <c r="R11" s="76">
        <f t="shared" si="6"/>
        <v>0</v>
      </c>
      <c r="S11" s="71">
        <f t="shared" si="7"/>
        <v>0</v>
      </c>
      <c r="T11" s="73">
        <f t="shared" si="8"/>
        <v>0</v>
      </c>
    </row>
    <row r="12" spans="1:20" ht="27.75" thickBot="1">
      <c r="A12" s="67">
        <v>8</v>
      </c>
      <c r="B12" s="68"/>
      <c r="C12" s="68"/>
      <c r="D12" s="69">
        <v>370423</v>
      </c>
      <c r="E12" s="69">
        <f t="shared" si="0"/>
        <v>0</v>
      </c>
      <c r="F12" s="70"/>
      <c r="G12" s="71">
        <f t="shared" si="1"/>
        <v>0</v>
      </c>
      <c r="H12" s="71">
        <v>0</v>
      </c>
      <c r="I12" s="72"/>
      <c r="J12" s="71">
        <v>0</v>
      </c>
      <c r="K12" s="71">
        <v>0</v>
      </c>
      <c r="L12" s="71">
        <f t="shared" si="2"/>
        <v>0</v>
      </c>
      <c r="M12" s="71">
        <f t="shared" si="3"/>
        <v>0</v>
      </c>
      <c r="N12" s="71">
        <f t="shared" si="4"/>
        <v>0</v>
      </c>
      <c r="O12" s="69"/>
      <c r="P12" s="69"/>
      <c r="Q12" s="71">
        <f t="shared" si="5"/>
        <v>0</v>
      </c>
      <c r="R12" s="76">
        <f t="shared" si="6"/>
        <v>0</v>
      </c>
      <c r="S12" s="71">
        <f t="shared" si="7"/>
        <v>0</v>
      </c>
      <c r="T12" s="73">
        <f t="shared" si="8"/>
        <v>0</v>
      </c>
    </row>
    <row r="13" spans="1:20" ht="27.75" thickBot="1">
      <c r="A13" s="67">
        <v>9</v>
      </c>
      <c r="B13" s="68"/>
      <c r="C13" s="68"/>
      <c r="D13" s="69">
        <v>370423</v>
      </c>
      <c r="E13" s="69">
        <f t="shared" si="0"/>
        <v>0</v>
      </c>
      <c r="F13" s="70"/>
      <c r="G13" s="71">
        <f t="shared" si="1"/>
        <v>0</v>
      </c>
      <c r="H13" s="71">
        <v>0</v>
      </c>
      <c r="I13" s="72"/>
      <c r="J13" s="71">
        <v>0</v>
      </c>
      <c r="K13" s="71">
        <v>0</v>
      </c>
      <c r="L13" s="71">
        <f t="shared" si="2"/>
        <v>0</v>
      </c>
      <c r="M13" s="71">
        <f t="shared" si="3"/>
        <v>0</v>
      </c>
      <c r="N13" s="71">
        <f t="shared" si="4"/>
        <v>0</v>
      </c>
      <c r="O13" s="69"/>
      <c r="P13" s="69"/>
      <c r="Q13" s="71">
        <f t="shared" si="5"/>
        <v>0</v>
      </c>
      <c r="R13" s="76">
        <f t="shared" si="6"/>
        <v>0</v>
      </c>
      <c r="S13" s="71">
        <f t="shared" si="7"/>
        <v>0</v>
      </c>
      <c r="T13" s="73">
        <f t="shared" si="8"/>
        <v>0</v>
      </c>
    </row>
    <row r="14" spans="1:20" ht="27.75" thickBot="1">
      <c r="A14" s="67">
        <v>10</v>
      </c>
      <c r="B14" s="68"/>
      <c r="C14" s="68"/>
      <c r="D14" s="69">
        <v>370423</v>
      </c>
      <c r="E14" s="69">
        <f t="shared" si="0"/>
        <v>0</v>
      </c>
      <c r="F14" s="70"/>
      <c r="G14" s="71">
        <f t="shared" si="1"/>
        <v>0</v>
      </c>
      <c r="H14" s="71">
        <v>0</v>
      </c>
      <c r="I14" s="72"/>
      <c r="J14" s="71">
        <v>0</v>
      </c>
      <c r="K14" s="71">
        <v>0</v>
      </c>
      <c r="L14" s="71">
        <f t="shared" si="2"/>
        <v>0</v>
      </c>
      <c r="M14" s="71">
        <f t="shared" si="3"/>
        <v>0</v>
      </c>
      <c r="N14" s="71">
        <f t="shared" si="4"/>
        <v>0</v>
      </c>
      <c r="O14" s="69"/>
      <c r="P14" s="69"/>
      <c r="Q14" s="71">
        <f t="shared" si="5"/>
        <v>0</v>
      </c>
      <c r="R14" s="76">
        <f t="shared" si="6"/>
        <v>0</v>
      </c>
      <c r="S14" s="71">
        <f t="shared" si="7"/>
        <v>0</v>
      </c>
      <c r="T14" s="73">
        <f t="shared" si="8"/>
        <v>0</v>
      </c>
    </row>
    <row r="15" spans="1:20" ht="27.75" thickBot="1">
      <c r="A15" s="67">
        <v>11</v>
      </c>
      <c r="B15" s="68"/>
      <c r="C15" s="68"/>
      <c r="D15" s="69">
        <v>370423</v>
      </c>
      <c r="E15" s="69">
        <f t="shared" si="0"/>
        <v>0</v>
      </c>
      <c r="F15" s="70"/>
      <c r="G15" s="71">
        <f t="shared" si="1"/>
        <v>0</v>
      </c>
      <c r="H15" s="71">
        <v>0</v>
      </c>
      <c r="I15" s="72"/>
      <c r="J15" s="71">
        <v>0</v>
      </c>
      <c r="K15" s="71">
        <v>0</v>
      </c>
      <c r="L15" s="71">
        <f t="shared" si="2"/>
        <v>0</v>
      </c>
      <c r="M15" s="71">
        <f t="shared" si="3"/>
        <v>0</v>
      </c>
      <c r="N15" s="71">
        <f t="shared" si="4"/>
        <v>0</v>
      </c>
      <c r="O15" s="69"/>
      <c r="P15" s="69"/>
      <c r="Q15" s="71">
        <f t="shared" si="5"/>
        <v>0</v>
      </c>
      <c r="R15" s="76">
        <f t="shared" si="6"/>
        <v>0</v>
      </c>
      <c r="S15" s="71">
        <f t="shared" si="7"/>
        <v>0</v>
      </c>
      <c r="T15" s="73">
        <f t="shared" si="8"/>
        <v>0</v>
      </c>
    </row>
    <row r="16" spans="1:20" ht="27.75" thickBot="1">
      <c r="A16" s="67">
        <v>12</v>
      </c>
      <c r="B16" s="68"/>
      <c r="C16" s="68"/>
      <c r="D16" s="69">
        <v>370423</v>
      </c>
      <c r="E16" s="69">
        <f t="shared" si="0"/>
        <v>0</v>
      </c>
      <c r="F16" s="70"/>
      <c r="G16" s="71">
        <f t="shared" si="1"/>
        <v>0</v>
      </c>
      <c r="H16" s="71">
        <v>0</v>
      </c>
      <c r="I16" s="72"/>
      <c r="J16" s="71">
        <v>0</v>
      </c>
      <c r="K16" s="71">
        <v>0</v>
      </c>
      <c r="L16" s="71">
        <f t="shared" si="2"/>
        <v>0</v>
      </c>
      <c r="M16" s="71">
        <f t="shared" si="3"/>
        <v>0</v>
      </c>
      <c r="N16" s="71">
        <f t="shared" si="4"/>
        <v>0</v>
      </c>
      <c r="O16" s="69"/>
      <c r="P16" s="69"/>
      <c r="Q16" s="71">
        <f t="shared" si="5"/>
        <v>0</v>
      </c>
      <c r="R16" s="76">
        <f t="shared" si="6"/>
        <v>0</v>
      </c>
      <c r="S16" s="71">
        <f t="shared" si="7"/>
        <v>0</v>
      </c>
      <c r="T16" s="73">
        <f t="shared" si="8"/>
        <v>0</v>
      </c>
    </row>
    <row r="17" spans="1:20" ht="27.75" thickBot="1">
      <c r="A17" s="67">
        <v>13</v>
      </c>
      <c r="B17" s="68"/>
      <c r="C17" s="68"/>
      <c r="D17" s="69">
        <v>370423</v>
      </c>
      <c r="E17" s="69">
        <f t="shared" si="0"/>
        <v>0</v>
      </c>
      <c r="F17" s="70"/>
      <c r="G17" s="71">
        <f t="shared" si="1"/>
        <v>0</v>
      </c>
      <c r="H17" s="71">
        <v>0</v>
      </c>
      <c r="I17" s="72"/>
      <c r="J17" s="71">
        <v>0</v>
      </c>
      <c r="K17" s="71">
        <v>0</v>
      </c>
      <c r="L17" s="71">
        <f t="shared" si="2"/>
        <v>0</v>
      </c>
      <c r="M17" s="71">
        <f t="shared" si="3"/>
        <v>0</v>
      </c>
      <c r="N17" s="71">
        <f t="shared" si="4"/>
        <v>0</v>
      </c>
      <c r="O17" s="69"/>
      <c r="P17" s="69"/>
      <c r="Q17" s="71">
        <f t="shared" si="5"/>
        <v>0</v>
      </c>
      <c r="R17" s="76">
        <f t="shared" si="6"/>
        <v>0</v>
      </c>
      <c r="S17" s="71">
        <f t="shared" si="7"/>
        <v>0</v>
      </c>
      <c r="T17" s="73">
        <f t="shared" si="8"/>
        <v>0</v>
      </c>
    </row>
    <row r="18" spans="1:20" ht="27.75" thickBot="1">
      <c r="A18" s="67">
        <v>14</v>
      </c>
      <c r="B18" s="68"/>
      <c r="C18" s="68"/>
      <c r="D18" s="69">
        <v>370423</v>
      </c>
      <c r="E18" s="69">
        <f t="shared" si="0"/>
        <v>0</v>
      </c>
      <c r="F18" s="70"/>
      <c r="G18" s="71">
        <f t="shared" si="1"/>
        <v>0</v>
      </c>
      <c r="H18" s="71">
        <v>0</v>
      </c>
      <c r="I18" s="72"/>
      <c r="J18" s="71">
        <v>0</v>
      </c>
      <c r="K18" s="71">
        <v>0</v>
      </c>
      <c r="L18" s="71">
        <f t="shared" si="2"/>
        <v>0</v>
      </c>
      <c r="M18" s="71">
        <f t="shared" si="3"/>
        <v>0</v>
      </c>
      <c r="N18" s="71">
        <f t="shared" si="4"/>
        <v>0</v>
      </c>
      <c r="O18" s="69"/>
      <c r="P18" s="69"/>
      <c r="Q18" s="71">
        <f t="shared" si="5"/>
        <v>0</v>
      </c>
      <c r="R18" s="76">
        <f t="shared" si="6"/>
        <v>0</v>
      </c>
      <c r="S18" s="71">
        <f t="shared" si="7"/>
        <v>0</v>
      </c>
      <c r="T18" s="73">
        <f t="shared" si="8"/>
        <v>0</v>
      </c>
    </row>
    <row r="19" spans="1:20" ht="27.75" thickBot="1">
      <c r="A19" s="67">
        <v>15</v>
      </c>
      <c r="B19" s="68"/>
      <c r="C19" s="68"/>
      <c r="D19" s="69">
        <v>370423</v>
      </c>
      <c r="E19" s="69">
        <f t="shared" si="0"/>
        <v>0</v>
      </c>
      <c r="F19" s="70"/>
      <c r="G19" s="71">
        <f t="shared" si="1"/>
        <v>0</v>
      </c>
      <c r="H19" s="71">
        <v>0</v>
      </c>
      <c r="I19" s="72"/>
      <c r="J19" s="71">
        <v>0</v>
      </c>
      <c r="K19" s="71">
        <v>0</v>
      </c>
      <c r="L19" s="71">
        <f t="shared" si="2"/>
        <v>0</v>
      </c>
      <c r="M19" s="71">
        <f t="shared" si="3"/>
        <v>0</v>
      </c>
      <c r="N19" s="71">
        <f t="shared" si="4"/>
        <v>0</v>
      </c>
      <c r="O19" s="69"/>
      <c r="P19" s="69"/>
      <c r="Q19" s="71">
        <f t="shared" si="5"/>
        <v>0</v>
      </c>
      <c r="R19" s="76">
        <f t="shared" si="6"/>
        <v>0</v>
      </c>
      <c r="S19" s="71">
        <f t="shared" si="7"/>
        <v>0</v>
      </c>
      <c r="T19" s="73">
        <f t="shared" si="8"/>
        <v>0</v>
      </c>
    </row>
    <row r="20" spans="1:20" ht="27.75" thickBot="1">
      <c r="A20" s="67">
        <v>16</v>
      </c>
      <c r="B20" s="68"/>
      <c r="C20" s="68"/>
      <c r="D20" s="69">
        <v>370423</v>
      </c>
      <c r="E20" s="69">
        <f t="shared" si="0"/>
        <v>0</v>
      </c>
      <c r="F20" s="70"/>
      <c r="G20" s="71">
        <f t="shared" si="1"/>
        <v>0</v>
      </c>
      <c r="H20" s="71">
        <v>0</v>
      </c>
      <c r="I20" s="72"/>
      <c r="J20" s="71">
        <v>0</v>
      </c>
      <c r="K20" s="71">
        <v>0</v>
      </c>
      <c r="L20" s="71">
        <f t="shared" si="2"/>
        <v>0</v>
      </c>
      <c r="M20" s="71">
        <f t="shared" si="3"/>
        <v>0</v>
      </c>
      <c r="N20" s="71">
        <f t="shared" si="4"/>
        <v>0</v>
      </c>
      <c r="O20" s="69"/>
      <c r="P20" s="69"/>
      <c r="Q20" s="71">
        <f t="shared" si="5"/>
        <v>0</v>
      </c>
      <c r="R20" s="76">
        <f t="shared" si="6"/>
        <v>0</v>
      </c>
      <c r="S20" s="71">
        <f t="shared" si="7"/>
        <v>0</v>
      </c>
      <c r="T20" s="73">
        <f t="shared" si="8"/>
        <v>0</v>
      </c>
    </row>
    <row r="21" spans="1:20" ht="27.75" thickBot="1">
      <c r="A21" s="67">
        <v>17</v>
      </c>
      <c r="B21" s="68"/>
      <c r="C21" s="68"/>
      <c r="D21" s="69">
        <v>370423</v>
      </c>
      <c r="E21" s="69">
        <f t="shared" si="0"/>
        <v>0</v>
      </c>
      <c r="F21" s="70"/>
      <c r="G21" s="71">
        <f t="shared" si="1"/>
        <v>0</v>
      </c>
      <c r="H21" s="71">
        <v>0</v>
      </c>
      <c r="I21" s="72"/>
      <c r="J21" s="71">
        <v>0</v>
      </c>
      <c r="K21" s="71">
        <v>0</v>
      </c>
      <c r="L21" s="71">
        <f t="shared" si="2"/>
        <v>0</v>
      </c>
      <c r="M21" s="71">
        <f t="shared" si="3"/>
        <v>0</v>
      </c>
      <c r="N21" s="71">
        <f t="shared" si="4"/>
        <v>0</v>
      </c>
      <c r="O21" s="69"/>
      <c r="P21" s="69"/>
      <c r="Q21" s="71">
        <f t="shared" si="5"/>
        <v>0</v>
      </c>
      <c r="R21" s="76">
        <f t="shared" si="6"/>
        <v>0</v>
      </c>
      <c r="S21" s="71">
        <f t="shared" si="7"/>
        <v>0</v>
      </c>
      <c r="T21" s="73">
        <f t="shared" si="8"/>
        <v>0</v>
      </c>
    </row>
    <row r="22" spans="1:20" ht="27.75" thickBot="1">
      <c r="A22" s="67">
        <v>18</v>
      </c>
      <c r="B22" s="68"/>
      <c r="C22" s="68"/>
      <c r="D22" s="69">
        <v>370423</v>
      </c>
      <c r="E22" s="69">
        <f t="shared" si="0"/>
        <v>0</v>
      </c>
      <c r="F22" s="70"/>
      <c r="G22" s="71">
        <f t="shared" si="1"/>
        <v>0</v>
      </c>
      <c r="H22" s="71">
        <v>0</v>
      </c>
      <c r="I22" s="72"/>
      <c r="J22" s="71">
        <v>0</v>
      </c>
      <c r="K22" s="71">
        <v>0</v>
      </c>
      <c r="L22" s="71">
        <f t="shared" si="2"/>
        <v>0</v>
      </c>
      <c r="M22" s="71">
        <f t="shared" si="3"/>
        <v>0</v>
      </c>
      <c r="N22" s="71">
        <f t="shared" si="4"/>
        <v>0</v>
      </c>
      <c r="O22" s="69"/>
      <c r="P22" s="69"/>
      <c r="Q22" s="71">
        <f t="shared" si="5"/>
        <v>0</v>
      </c>
      <c r="R22" s="76">
        <f t="shared" si="6"/>
        <v>0</v>
      </c>
      <c r="S22" s="71">
        <f t="shared" si="7"/>
        <v>0</v>
      </c>
      <c r="T22" s="73">
        <f t="shared" si="8"/>
        <v>0</v>
      </c>
    </row>
    <row r="23" spans="1:20" ht="27.75" thickBot="1">
      <c r="A23" s="67">
        <v>19</v>
      </c>
      <c r="B23" s="68"/>
      <c r="C23" s="68"/>
      <c r="D23" s="69">
        <v>370423</v>
      </c>
      <c r="E23" s="69">
        <f t="shared" si="0"/>
        <v>0</v>
      </c>
      <c r="F23" s="70"/>
      <c r="G23" s="71">
        <f t="shared" si="1"/>
        <v>0</v>
      </c>
      <c r="H23" s="71">
        <v>0</v>
      </c>
      <c r="I23" s="72"/>
      <c r="J23" s="71">
        <v>0</v>
      </c>
      <c r="K23" s="71">
        <v>0</v>
      </c>
      <c r="L23" s="71">
        <f t="shared" si="2"/>
        <v>0</v>
      </c>
      <c r="M23" s="71">
        <f t="shared" si="3"/>
        <v>0</v>
      </c>
      <c r="N23" s="71">
        <f t="shared" si="4"/>
        <v>0</v>
      </c>
      <c r="O23" s="69"/>
      <c r="P23" s="69"/>
      <c r="Q23" s="71">
        <f t="shared" si="5"/>
        <v>0</v>
      </c>
      <c r="R23" s="76">
        <f t="shared" si="6"/>
        <v>0</v>
      </c>
      <c r="S23" s="71">
        <f t="shared" si="7"/>
        <v>0</v>
      </c>
      <c r="T23" s="73">
        <f t="shared" si="8"/>
        <v>0</v>
      </c>
    </row>
    <row r="24" spans="1:20" ht="27.75" thickBot="1">
      <c r="A24" s="67">
        <v>20</v>
      </c>
      <c r="B24" s="68"/>
      <c r="C24" s="68"/>
      <c r="D24" s="69">
        <v>370423</v>
      </c>
      <c r="E24" s="69">
        <f t="shared" si="0"/>
        <v>0</v>
      </c>
      <c r="F24" s="70"/>
      <c r="G24" s="71">
        <f t="shared" si="1"/>
        <v>0</v>
      </c>
      <c r="H24" s="71">
        <v>0</v>
      </c>
      <c r="I24" s="72"/>
      <c r="J24" s="71">
        <v>0</v>
      </c>
      <c r="K24" s="71">
        <v>0</v>
      </c>
      <c r="L24" s="71">
        <f t="shared" si="2"/>
        <v>0</v>
      </c>
      <c r="M24" s="71">
        <f t="shared" si="3"/>
        <v>0</v>
      </c>
      <c r="N24" s="71">
        <f t="shared" si="4"/>
        <v>0</v>
      </c>
      <c r="O24" s="69"/>
      <c r="P24" s="69"/>
      <c r="Q24" s="71">
        <f t="shared" si="5"/>
        <v>0</v>
      </c>
      <c r="R24" s="76">
        <f t="shared" si="6"/>
        <v>0</v>
      </c>
      <c r="S24" s="71">
        <f t="shared" si="7"/>
        <v>0</v>
      </c>
      <c r="T24" s="73">
        <f t="shared" si="8"/>
        <v>0</v>
      </c>
    </row>
    <row r="25" spans="1:20" ht="27.75" thickBot="1">
      <c r="A25" s="67">
        <v>21</v>
      </c>
      <c r="B25" s="68"/>
      <c r="C25" s="68"/>
      <c r="D25" s="69">
        <v>370423</v>
      </c>
      <c r="E25" s="69">
        <f t="shared" si="0"/>
        <v>0</v>
      </c>
      <c r="F25" s="70"/>
      <c r="G25" s="71">
        <f t="shared" si="1"/>
        <v>0</v>
      </c>
      <c r="H25" s="71">
        <v>0</v>
      </c>
      <c r="I25" s="72"/>
      <c r="J25" s="71">
        <v>0</v>
      </c>
      <c r="K25" s="71">
        <v>0</v>
      </c>
      <c r="L25" s="71">
        <f t="shared" si="2"/>
        <v>0</v>
      </c>
      <c r="M25" s="71">
        <f t="shared" si="3"/>
        <v>0</v>
      </c>
      <c r="N25" s="71">
        <f t="shared" si="4"/>
        <v>0</v>
      </c>
      <c r="O25" s="69"/>
      <c r="P25" s="69"/>
      <c r="Q25" s="71">
        <f t="shared" si="5"/>
        <v>0</v>
      </c>
      <c r="R25" s="76">
        <f t="shared" si="6"/>
        <v>0</v>
      </c>
      <c r="S25" s="71">
        <f t="shared" si="7"/>
        <v>0</v>
      </c>
      <c r="T25" s="73">
        <f t="shared" si="8"/>
        <v>0</v>
      </c>
    </row>
    <row r="26" spans="1:20" ht="27.75" thickBot="1">
      <c r="A26" s="67">
        <v>22</v>
      </c>
      <c r="B26" s="68"/>
      <c r="C26" s="68"/>
      <c r="D26" s="69">
        <v>370423</v>
      </c>
      <c r="E26" s="69">
        <f t="shared" si="0"/>
        <v>0</v>
      </c>
      <c r="F26" s="70"/>
      <c r="G26" s="71">
        <f t="shared" si="1"/>
        <v>0</v>
      </c>
      <c r="H26" s="71">
        <v>0</v>
      </c>
      <c r="I26" s="72"/>
      <c r="J26" s="71">
        <v>0</v>
      </c>
      <c r="K26" s="71">
        <v>0</v>
      </c>
      <c r="L26" s="71">
        <f t="shared" si="2"/>
        <v>0</v>
      </c>
      <c r="M26" s="71">
        <f t="shared" si="3"/>
        <v>0</v>
      </c>
      <c r="N26" s="71">
        <f t="shared" si="4"/>
        <v>0</v>
      </c>
      <c r="O26" s="69"/>
      <c r="P26" s="69"/>
      <c r="Q26" s="71">
        <f t="shared" si="5"/>
        <v>0</v>
      </c>
      <c r="R26" s="76">
        <f t="shared" si="6"/>
        <v>0</v>
      </c>
      <c r="S26" s="71">
        <f t="shared" si="7"/>
        <v>0</v>
      </c>
      <c r="T26" s="73">
        <f t="shared" si="8"/>
        <v>0</v>
      </c>
    </row>
    <row r="27" spans="1:20" ht="27.75" thickBot="1">
      <c r="A27" s="67">
        <v>23</v>
      </c>
      <c r="B27" s="68"/>
      <c r="C27" s="68"/>
      <c r="D27" s="69">
        <v>370423</v>
      </c>
      <c r="E27" s="69">
        <f t="shared" si="0"/>
        <v>0</v>
      </c>
      <c r="F27" s="70"/>
      <c r="G27" s="71">
        <f t="shared" si="1"/>
        <v>0</v>
      </c>
      <c r="H27" s="71">
        <v>0</v>
      </c>
      <c r="I27" s="72"/>
      <c r="J27" s="71">
        <v>0</v>
      </c>
      <c r="K27" s="71">
        <v>0</v>
      </c>
      <c r="L27" s="71">
        <f t="shared" si="2"/>
        <v>0</v>
      </c>
      <c r="M27" s="71">
        <f t="shared" si="3"/>
        <v>0</v>
      </c>
      <c r="N27" s="71">
        <f t="shared" si="4"/>
        <v>0</v>
      </c>
      <c r="O27" s="69"/>
      <c r="P27" s="69"/>
      <c r="Q27" s="71">
        <f t="shared" si="5"/>
        <v>0</v>
      </c>
      <c r="R27" s="76">
        <f t="shared" si="6"/>
        <v>0</v>
      </c>
      <c r="S27" s="71">
        <f t="shared" si="7"/>
        <v>0</v>
      </c>
      <c r="T27" s="73">
        <f t="shared" si="8"/>
        <v>0</v>
      </c>
    </row>
    <row r="28" spans="1:20" ht="27.75" thickBot="1">
      <c r="A28" s="67">
        <v>24</v>
      </c>
      <c r="B28" s="68"/>
      <c r="C28" s="68"/>
      <c r="D28" s="69">
        <v>370423</v>
      </c>
      <c r="E28" s="69">
        <f t="shared" si="0"/>
        <v>0</v>
      </c>
      <c r="F28" s="70"/>
      <c r="G28" s="71">
        <f t="shared" si="1"/>
        <v>0</v>
      </c>
      <c r="H28" s="71">
        <v>0</v>
      </c>
      <c r="I28" s="72"/>
      <c r="J28" s="71">
        <v>0</v>
      </c>
      <c r="K28" s="71">
        <v>0</v>
      </c>
      <c r="L28" s="71">
        <f t="shared" si="2"/>
        <v>0</v>
      </c>
      <c r="M28" s="71">
        <f t="shared" si="3"/>
        <v>0</v>
      </c>
      <c r="N28" s="71">
        <f t="shared" si="4"/>
        <v>0</v>
      </c>
      <c r="O28" s="69"/>
      <c r="P28" s="69"/>
      <c r="Q28" s="71">
        <f t="shared" si="5"/>
        <v>0</v>
      </c>
      <c r="R28" s="76">
        <f t="shared" si="6"/>
        <v>0</v>
      </c>
      <c r="S28" s="71">
        <f t="shared" si="7"/>
        <v>0</v>
      </c>
      <c r="T28" s="73">
        <f t="shared" si="8"/>
        <v>0</v>
      </c>
    </row>
    <row r="29" spans="1:20" ht="27.75" thickBot="1">
      <c r="A29" s="67">
        <v>25</v>
      </c>
      <c r="B29" s="68"/>
      <c r="C29" s="68"/>
      <c r="D29" s="69">
        <v>370423</v>
      </c>
      <c r="E29" s="69">
        <f t="shared" si="0"/>
        <v>0</v>
      </c>
      <c r="F29" s="70"/>
      <c r="G29" s="71">
        <f t="shared" si="1"/>
        <v>0</v>
      </c>
      <c r="H29" s="71">
        <v>0</v>
      </c>
      <c r="I29" s="72"/>
      <c r="J29" s="71">
        <v>0</v>
      </c>
      <c r="K29" s="71">
        <v>0</v>
      </c>
      <c r="L29" s="71">
        <f t="shared" si="2"/>
        <v>0</v>
      </c>
      <c r="M29" s="71">
        <f t="shared" si="3"/>
        <v>0</v>
      </c>
      <c r="N29" s="71">
        <f t="shared" si="4"/>
        <v>0</v>
      </c>
      <c r="O29" s="69"/>
      <c r="P29" s="69"/>
      <c r="Q29" s="71">
        <f t="shared" si="5"/>
        <v>0</v>
      </c>
      <c r="R29" s="76">
        <f t="shared" si="6"/>
        <v>0</v>
      </c>
      <c r="S29" s="71">
        <f t="shared" si="7"/>
        <v>0</v>
      </c>
      <c r="T29" s="73">
        <f t="shared" si="8"/>
        <v>0</v>
      </c>
    </row>
    <row r="30" spans="1:20" ht="27.75" thickBot="1">
      <c r="A30" s="67">
        <v>26</v>
      </c>
      <c r="B30" s="68"/>
      <c r="C30" s="68"/>
      <c r="D30" s="69">
        <v>370423</v>
      </c>
      <c r="E30" s="69">
        <f t="shared" si="0"/>
        <v>0</v>
      </c>
      <c r="F30" s="70"/>
      <c r="G30" s="71">
        <f t="shared" si="1"/>
        <v>0</v>
      </c>
      <c r="H30" s="71">
        <v>0</v>
      </c>
      <c r="I30" s="72"/>
      <c r="J30" s="71">
        <v>0</v>
      </c>
      <c r="K30" s="71">
        <v>0</v>
      </c>
      <c r="L30" s="71">
        <f t="shared" si="2"/>
        <v>0</v>
      </c>
      <c r="M30" s="71">
        <f t="shared" si="3"/>
        <v>0</v>
      </c>
      <c r="N30" s="71">
        <f t="shared" si="4"/>
        <v>0</v>
      </c>
      <c r="O30" s="69"/>
      <c r="P30" s="69"/>
      <c r="Q30" s="71">
        <f t="shared" si="5"/>
        <v>0</v>
      </c>
      <c r="R30" s="76">
        <f t="shared" si="6"/>
        <v>0</v>
      </c>
      <c r="S30" s="71">
        <f t="shared" si="7"/>
        <v>0</v>
      </c>
      <c r="T30" s="73">
        <f t="shared" si="8"/>
        <v>0</v>
      </c>
    </row>
    <row r="31" spans="1:20" ht="27.75" thickBot="1">
      <c r="A31" s="67">
        <v>27</v>
      </c>
      <c r="B31" s="68"/>
      <c r="C31" s="68"/>
      <c r="D31" s="69">
        <v>370423</v>
      </c>
      <c r="E31" s="69">
        <f t="shared" si="0"/>
        <v>0</v>
      </c>
      <c r="F31" s="70"/>
      <c r="G31" s="71">
        <f t="shared" si="1"/>
        <v>0</v>
      </c>
      <c r="H31" s="71">
        <v>0</v>
      </c>
      <c r="I31" s="72"/>
      <c r="J31" s="71">
        <v>0</v>
      </c>
      <c r="K31" s="71">
        <v>0</v>
      </c>
      <c r="L31" s="71">
        <f t="shared" si="2"/>
        <v>0</v>
      </c>
      <c r="M31" s="71">
        <f t="shared" si="3"/>
        <v>0</v>
      </c>
      <c r="N31" s="71">
        <f t="shared" si="4"/>
        <v>0</v>
      </c>
      <c r="O31" s="69"/>
      <c r="P31" s="69"/>
      <c r="Q31" s="71">
        <f t="shared" si="5"/>
        <v>0</v>
      </c>
      <c r="R31" s="76">
        <f t="shared" si="6"/>
        <v>0</v>
      </c>
      <c r="S31" s="71">
        <f t="shared" si="7"/>
        <v>0</v>
      </c>
      <c r="T31" s="73">
        <f t="shared" si="8"/>
        <v>0</v>
      </c>
    </row>
    <row r="32" spans="1:20" ht="27.75" thickBot="1">
      <c r="A32" s="67">
        <v>28</v>
      </c>
      <c r="B32" s="68"/>
      <c r="C32" s="68"/>
      <c r="D32" s="69">
        <v>370423</v>
      </c>
      <c r="E32" s="69">
        <f t="shared" si="0"/>
        <v>0</v>
      </c>
      <c r="F32" s="70"/>
      <c r="G32" s="71">
        <f t="shared" si="1"/>
        <v>0</v>
      </c>
      <c r="H32" s="71">
        <v>0</v>
      </c>
      <c r="I32" s="72"/>
      <c r="J32" s="71">
        <v>0</v>
      </c>
      <c r="K32" s="71">
        <v>0</v>
      </c>
      <c r="L32" s="71">
        <f t="shared" si="2"/>
        <v>0</v>
      </c>
      <c r="M32" s="71">
        <f t="shared" si="3"/>
        <v>0</v>
      </c>
      <c r="N32" s="71">
        <f t="shared" si="4"/>
        <v>0</v>
      </c>
      <c r="O32" s="69"/>
      <c r="P32" s="69"/>
      <c r="Q32" s="71">
        <f t="shared" si="5"/>
        <v>0</v>
      </c>
      <c r="R32" s="76">
        <f t="shared" si="6"/>
        <v>0</v>
      </c>
      <c r="S32" s="71">
        <f t="shared" si="7"/>
        <v>0</v>
      </c>
      <c r="T32" s="73">
        <f t="shared" si="8"/>
        <v>0</v>
      </c>
    </row>
    <row r="33" spans="1:20" ht="27.75" thickBot="1">
      <c r="A33" s="67">
        <v>29</v>
      </c>
      <c r="B33" s="68"/>
      <c r="C33" s="68"/>
      <c r="D33" s="69">
        <v>370423</v>
      </c>
      <c r="E33" s="69">
        <f t="shared" si="0"/>
        <v>0</v>
      </c>
      <c r="F33" s="70"/>
      <c r="G33" s="71">
        <f t="shared" si="1"/>
        <v>0</v>
      </c>
      <c r="H33" s="71">
        <v>0</v>
      </c>
      <c r="I33" s="72"/>
      <c r="J33" s="71">
        <v>0</v>
      </c>
      <c r="K33" s="71">
        <v>0</v>
      </c>
      <c r="L33" s="71">
        <f t="shared" si="2"/>
        <v>0</v>
      </c>
      <c r="M33" s="71">
        <f t="shared" si="3"/>
        <v>0</v>
      </c>
      <c r="N33" s="71">
        <f t="shared" si="4"/>
        <v>0</v>
      </c>
      <c r="O33" s="69"/>
      <c r="P33" s="69"/>
      <c r="Q33" s="71">
        <f t="shared" si="5"/>
        <v>0</v>
      </c>
      <c r="R33" s="76">
        <f t="shared" si="6"/>
        <v>0</v>
      </c>
      <c r="S33" s="71">
        <f t="shared" si="7"/>
        <v>0</v>
      </c>
      <c r="T33" s="73">
        <f t="shared" si="8"/>
        <v>0</v>
      </c>
    </row>
    <row r="34" spans="1:20" ht="27.75" thickBot="1">
      <c r="A34" s="67">
        <v>30</v>
      </c>
      <c r="B34" s="68"/>
      <c r="C34" s="68"/>
      <c r="D34" s="69">
        <v>370423</v>
      </c>
      <c r="E34" s="69">
        <f t="shared" si="0"/>
        <v>0</v>
      </c>
      <c r="F34" s="70"/>
      <c r="G34" s="71">
        <f t="shared" si="1"/>
        <v>0</v>
      </c>
      <c r="H34" s="71">
        <v>0</v>
      </c>
      <c r="I34" s="72"/>
      <c r="J34" s="71">
        <v>0</v>
      </c>
      <c r="K34" s="71">
        <v>0</v>
      </c>
      <c r="L34" s="71">
        <f t="shared" si="2"/>
        <v>0</v>
      </c>
      <c r="M34" s="71">
        <f t="shared" si="3"/>
        <v>0</v>
      </c>
      <c r="N34" s="71">
        <f t="shared" si="4"/>
        <v>0</v>
      </c>
      <c r="O34" s="69"/>
      <c r="P34" s="69"/>
      <c r="Q34" s="71">
        <f t="shared" si="5"/>
        <v>0</v>
      </c>
      <c r="R34" s="76">
        <f t="shared" si="6"/>
        <v>0</v>
      </c>
      <c r="S34" s="71">
        <f t="shared" si="7"/>
        <v>0</v>
      </c>
      <c r="T34" s="73">
        <f t="shared" si="8"/>
        <v>0</v>
      </c>
    </row>
    <row r="35" spans="1:20" ht="27.75" thickBot="1">
      <c r="A35" s="67">
        <v>31</v>
      </c>
      <c r="B35" s="68"/>
      <c r="C35" s="68"/>
      <c r="D35" s="69">
        <v>370423</v>
      </c>
      <c r="E35" s="69">
        <f t="shared" si="0"/>
        <v>0</v>
      </c>
      <c r="F35" s="70"/>
      <c r="G35" s="71">
        <f t="shared" si="1"/>
        <v>0</v>
      </c>
      <c r="H35" s="71">
        <v>0</v>
      </c>
      <c r="I35" s="72"/>
      <c r="J35" s="71">
        <v>0</v>
      </c>
      <c r="K35" s="71">
        <v>0</v>
      </c>
      <c r="L35" s="71">
        <f t="shared" si="2"/>
        <v>0</v>
      </c>
      <c r="M35" s="71">
        <f t="shared" si="3"/>
        <v>0</v>
      </c>
      <c r="N35" s="71">
        <f t="shared" si="4"/>
        <v>0</v>
      </c>
      <c r="O35" s="69"/>
      <c r="P35" s="69"/>
      <c r="Q35" s="71">
        <f t="shared" si="5"/>
        <v>0</v>
      </c>
      <c r="R35" s="76">
        <f t="shared" si="6"/>
        <v>0</v>
      </c>
      <c r="S35" s="71">
        <f t="shared" si="7"/>
        <v>0</v>
      </c>
      <c r="T35" s="73">
        <f t="shared" si="8"/>
        <v>0</v>
      </c>
    </row>
    <row r="36" spans="1:20" ht="27.75" thickBot="1">
      <c r="A36" s="67">
        <v>32</v>
      </c>
      <c r="B36" s="68"/>
      <c r="C36" s="68"/>
      <c r="D36" s="69">
        <v>370423</v>
      </c>
      <c r="E36" s="69">
        <f t="shared" si="0"/>
        <v>0</v>
      </c>
      <c r="F36" s="70"/>
      <c r="G36" s="71">
        <f t="shared" si="1"/>
        <v>0</v>
      </c>
      <c r="H36" s="71">
        <v>0</v>
      </c>
      <c r="I36" s="72"/>
      <c r="J36" s="71">
        <v>0</v>
      </c>
      <c r="K36" s="71">
        <v>0</v>
      </c>
      <c r="L36" s="71">
        <f t="shared" si="2"/>
        <v>0</v>
      </c>
      <c r="M36" s="71">
        <f t="shared" si="3"/>
        <v>0</v>
      </c>
      <c r="N36" s="71">
        <f t="shared" si="4"/>
        <v>0</v>
      </c>
      <c r="O36" s="69"/>
      <c r="P36" s="69"/>
      <c r="Q36" s="71">
        <f t="shared" si="5"/>
        <v>0</v>
      </c>
      <c r="R36" s="76">
        <f t="shared" si="6"/>
        <v>0</v>
      </c>
      <c r="S36" s="71">
        <f t="shared" si="7"/>
        <v>0</v>
      </c>
      <c r="T36" s="73">
        <f t="shared" si="8"/>
        <v>0</v>
      </c>
    </row>
    <row r="37" spans="1:20" ht="27.75" thickBot="1">
      <c r="A37" s="67">
        <v>33</v>
      </c>
      <c r="B37" s="68"/>
      <c r="C37" s="68"/>
      <c r="D37" s="69">
        <v>370423</v>
      </c>
      <c r="E37" s="69">
        <f t="shared" si="0"/>
        <v>0</v>
      </c>
      <c r="F37" s="70"/>
      <c r="G37" s="71">
        <f t="shared" si="1"/>
        <v>0</v>
      </c>
      <c r="H37" s="71">
        <v>0</v>
      </c>
      <c r="I37" s="72"/>
      <c r="J37" s="71">
        <v>0</v>
      </c>
      <c r="K37" s="71">
        <v>0</v>
      </c>
      <c r="L37" s="71">
        <f t="shared" si="2"/>
        <v>0</v>
      </c>
      <c r="M37" s="71">
        <f t="shared" si="3"/>
        <v>0</v>
      </c>
      <c r="N37" s="71">
        <f t="shared" si="4"/>
        <v>0</v>
      </c>
      <c r="O37" s="69"/>
      <c r="P37" s="69"/>
      <c r="Q37" s="71">
        <f t="shared" si="5"/>
        <v>0</v>
      </c>
      <c r="R37" s="76">
        <f t="shared" si="6"/>
        <v>0</v>
      </c>
      <c r="S37" s="71">
        <f t="shared" si="7"/>
        <v>0</v>
      </c>
      <c r="T37" s="73">
        <f t="shared" si="8"/>
        <v>0</v>
      </c>
    </row>
    <row r="38" spans="1:20" ht="27.75" thickBot="1">
      <c r="A38" s="67">
        <v>34</v>
      </c>
      <c r="B38" s="68"/>
      <c r="C38" s="68"/>
      <c r="D38" s="69">
        <v>370423</v>
      </c>
      <c r="E38" s="69">
        <f t="shared" si="0"/>
        <v>0</v>
      </c>
      <c r="F38" s="70"/>
      <c r="G38" s="71">
        <f t="shared" si="1"/>
        <v>0</v>
      </c>
      <c r="H38" s="71">
        <v>0</v>
      </c>
      <c r="I38" s="72"/>
      <c r="J38" s="71">
        <v>0</v>
      </c>
      <c r="K38" s="71">
        <v>0</v>
      </c>
      <c r="L38" s="71">
        <f t="shared" si="2"/>
        <v>0</v>
      </c>
      <c r="M38" s="71">
        <f t="shared" si="3"/>
        <v>0</v>
      </c>
      <c r="N38" s="71">
        <f t="shared" si="4"/>
        <v>0</v>
      </c>
      <c r="O38" s="69"/>
      <c r="P38" s="69"/>
      <c r="Q38" s="71">
        <f t="shared" si="5"/>
        <v>0</v>
      </c>
      <c r="R38" s="76">
        <f t="shared" si="6"/>
        <v>0</v>
      </c>
      <c r="S38" s="71">
        <f t="shared" si="7"/>
        <v>0</v>
      </c>
      <c r="T38" s="73">
        <f t="shared" si="8"/>
        <v>0</v>
      </c>
    </row>
    <row r="39" spans="1:20" ht="27.75" thickBot="1">
      <c r="A39" s="67">
        <v>35</v>
      </c>
      <c r="B39" s="68"/>
      <c r="C39" s="68"/>
      <c r="D39" s="69">
        <v>370423</v>
      </c>
      <c r="E39" s="69">
        <f t="shared" si="0"/>
        <v>0</v>
      </c>
      <c r="F39" s="70"/>
      <c r="G39" s="71">
        <f t="shared" si="1"/>
        <v>0</v>
      </c>
      <c r="H39" s="71">
        <v>0</v>
      </c>
      <c r="I39" s="72"/>
      <c r="J39" s="71">
        <v>0</v>
      </c>
      <c r="K39" s="71">
        <v>0</v>
      </c>
      <c r="L39" s="71">
        <f t="shared" si="2"/>
        <v>0</v>
      </c>
      <c r="M39" s="71">
        <f t="shared" si="3"/>
        <v>0</v>
      </c>
      <c r="N39" s="71">
        <f t="shared" si="4"/>
        <v>0</v>
      </c>
      <c r="O39" s="69"/>
      <c r="P39" s="69"/>
      <c r="Q39" s="71">
        <f t="shared" si="5"/>
        <v>0</v>
      </c>
      <c r="R39" s="76">
        <f t="shared" si="6"/>
        <v>0</v>
      </c>
      <c r="S39" s="71">
        <f t="shared" si="7"/>
        <v>0</v>
      </c>
      <c r="T39" s="73">
        <f t="shared" si="8"/>
        <v>0</v>
      </c>
    </row>
    <row r="40" spans="1:20" ht="27.75" thickBot="1">
      <c r="A40" s="67">
        <v>36</v>
      </c>
      <c r="B40" s="68"/>
      <c r="C40" s="68"/>
      <c r="D40" s="69">
        <v>370423</v>
      </c>
      <c r="E40" s="69">
        <f t="shared" si="0"/>
        <v>0</v>
      </c>
      <c r="F40" s="70"/>
      <c r="G40" s="71">
        <f t="shared" si="1"/>
        <v>0</v>
      </c>
      <c r="H40" s="71">
        <v>0</v>
      </c>
      <c r="I40" s="72"/>
      <c r="J40" s="71">
        <v>0</v>
      </c>
      <c r="K40" s="71">
        <v>0</v>
      </c>
      <c r="L40" s="71">
        <f t="shared" si="2"/>
        <v>0</v>
      </c>
      <c r="M40" s="71">
        <f t="shared" si="3"/>
        <v>0</v>
      </c>
      <c r="N40" s="71">
        <f t="shared" si="4"/>
        <v>0</v>
      </c>
      <c r="O40" s="69"/>
      <c r="P40" s="69"/>
      <c r="Q40" s="71">
        <f t="shared" si="5"/>
        <v>0</v>
      </c>
      <c r="R40" s="76">
        <f t="shared" si="6"/>
        <v>0</v>
      </c>
      <c r="S40" s="71">
        <f t="shared" si="7"/>
        <v>0</v>
      </c>
      <c r="T40" s="73">
        <f t="shared" si="8"/>
        <v>0</v>
      </c>
    </row>
    <row r="41" spans="1:20" ht="27.75" thickBot="1">
      <c r="A41" s="67">
        <v>37</v>
      </c>
      <c r="B41" s="68"/>
      <c r="C41" s="68"/>
      <c r="D41" s="69">
        <v>370423</v>
      </c>
      <c r="E41" s="69">
        <f t="shared" si="0"/>
        <v>0</v>
      </c>
      <c r="F41" s="70"/>
      <c r="G41" s="71">
        <f t="shared" si="1"/>
        <v>0</v>
      </c>
      <c r="H41" s="71">
        <v>0</v>
      </c>
      <c r="I41" s="72"/>
      <c r="J41" s="71">
        <v>0</v>
      </c>
      <c r="K41" s="71">
        <v>0</v>
      </c>
      <c r="L41" s="71">
        <f t="shared" si="2"/>
        <v>0</v>
      </c>
      <c r="M41" s="71">
        <f t="shared" si="3"/>
        <v>0</v>
      </c>
      <c r="N41" s="71">
        <f t="shared" si="4"/>
        <v>0</v>
      </c>
      <c r="O41" s="69"/>
      <c r="P41" s="69"/>
      <c r="Q41" s="71">
        <f t="shared" si="5"/>
        <v>0</v>
      </c>
      <c r="R41" s="76">
        <f t="shared" si="6"/>
        <v>0</v>
      </c>
      <c r="S41" s="71">
        <f t="shared" si="7"/>
        <v>0</v>
      </c>
      <c r="T41" s="73">
        <f t="shared" si="8"/>
        <v>0</v>
      </c>
    </row>
    <row r="42" spans="1:20" ht="27.75" thickBot="1">
      <c r="A42" s="67">
        <v>38</v>
      </c>
      <c r="B42" s="68"/>
      <c r="C42" s="68"/>
      <c r="D42" s="69">
        <v>370423</v>
      </c>
      <c r="E42" s="69">
        <f t="shared" si="0"/>
        <v>0</v>
      </c>
      <c r="F42" s="70"/>
      <c r="G42" s="71">
        <f t="shared" si="1"/>
        <v>0</v>
      </c>
      <c r="H42" s="71">
        <v>0</v>
      </c>
      <c r="I42" s="72"/>
      <c r="J42" s="71">
        <v>0</v>
      </c>
      <c r="K42" s="71">
        <v>0</v>
      </c>
      <c r="L42" s="71">
        <f t="shared" si="2"/>
        <v>0</v>
      </c>
      <c r="M42" s="71">
        <f t="shared" si="3"/>
        <v>0</v>
      </c>
      <c r="N42" s="71">
        <f t="shared" si="4"/>
        <v>0</v>
      </c>
      <c r="O42" s="69"/>
      <c r="P42" s="69"/>
      <c r="Q42" s="71">
        <f t="shared" si="5"/>
        <v>0</v>
      </c>
      <c r="R42" s="76">
        <f t="shared" si="6"/>
        <v>0</v>
      </c>
      <c r="S42" s="71">
        <f t="shared" si="7"/>
        <v>0</v>
      </c>
      <c r="T42" s="73">
        <f t="shared" si="8"/>
        <v>0</v>
      </c>
    </row>
    <row r="43" spans="1:20" ht="27.75" thickBot="1">
      <c r="A43" s="67">
        <v>39</v>
      </c>
      <c r="B43" s="68"/>
      <c r="C43" s="68"/>
      <c r="D43" s="69">
        <v>370423</v>
      </c>
      <c r="E43" s="69">
        <f t="shared" si="0"/>
        <v>0</v>
      </c>
      <c r="F43" s="70"/>
      <c r="G43" s="71">
        <f t="shared" si="1"/>
        <v>0</v>
      </c>
      <c r="H43" s="71">
        <v>0</v>
      </c>
      <c r="I43" s="72"/>
      <c r="J43" s="71">
        <v>0</v>
      </c>
      <c r="K43" s="71">
        <v>0</v>
      </c>
      <c r="L43" s="71">
        <f t="shared" si="2"/>
        <v>0</v>
      </c>
      <c r="M43" s="71">
        <f t="shared" si="3"/>
        <v>0</v>
      </c>
      <c r="N43" s="71">
        <f t="shared" si="4"/>
        <v>0</v>
      </c>
      <c r="O43" s="69"/>
      <c r="P43" s="69"/>
      <c r="Q43" s="71">
        <f t="shared" si="5"/>
        <v>0</v>
      </c>
      <c r="R43" s="76">
        <f t="shared" si="6"/>
        <v>0</v>
      </c>
      <c r="S43" s="71">
        <f t="shared" si="7"/>
        <v>0</v>
      </c>
      <c r="T43" s="73">
        <f t="shared" si="8"/>
        <v>0</v>
      </c>
    </row>
    <row r="44" spans="1:20" ht="27.75" thickBot="1">
      <c r="A44" s="67">
        <v>40</v>
      </c>
      <c r="B44" s="68"/>
      <c r="C44" s="68"/>
      <c r="D44" s="69">
        <v>370423</v>
      </c>
      <c r="E44" s="69">
        <f t="shared" si="0"/>
        <v>0</v>
      </c>
      <c r="F44" s="70"/>
      <c r="G44" s="71">
        <f t="shared" si="1"/>
        <v>0</v>
      </c>
      <c r="H44" s="71">
        <v>0</v>
      </c>
      <c r="I44" s="72"/>
      <c r="J44" s="71">
        <v>0</v>
      </c>
      <c r="K44" s="71">
        <v>0</v>
      </c>
      <c r="L44" s="71">
        <f t="shared" si="2"/>
        <v>0</v>
      </c>
      <c r="M44" s="71">
        <f t="shared" si="3"/>
        <v>0</v>
      </c>
      <c r="N44" s="71">
        <f t="shared" si="4"/>
        <v>0</v>
      </c>
      <c r="O44" s="69"/>
      <c r="P44" s="69"/>
      <c r="Q44" s="71">
        <f t="shared" si="5"/>
        <v>0</v>
      </c>
      <c r="R44" s="76">
        <f t="shared" si="6"/>
        <v>0</v>
      </c>
      <c r="S44" s="71">
        <f t="shared" si="7"/>
        <v>0</v>
      </c>
      <c r="T44" s="73">
        <f t="shared" si="8"/>
        <v>0</v>
      </c>
    </row>
    <row r="45" spans="1:20" ht="27.75" thickBot="1">
      <c r="A45" s="67">
        <v>41</v>
      </c>
      <c r="B45" s="68"/>
      <c r="C45" s="68"/>
      <c r="D45" s="69">
        <v>370423</v>
      </c>
      <c r="E45" s="69">
        <f t="shared" si="0"/>
        <v>0</v>
      </c>
      <c r="F45" s="70"/>
      <c r="G45" s="71">
        <f t="shared" si="1"/>
        <v>0</v>
      </c>
      <c r="H45" s="71">
        <v>0</v>
      </c>
      <c r="I45" s="72"/>
      <c r="J45" s="71">
        <v>0</v>
      </c>
      <c r="K45" s="71">
        <v>0</v>
      </c>
      <c r="L45" s="71">
        <f t="shared" si="2"/>
        <v>0</v>
      </c>
      <c r="M45" s="71">
        <f t="shared" si="3"/>
        <v>0</v>
      </c>
      <c r="N45" s="71">
        <f t="shared" si="4"/>
        <v>0</v>
      </c>
      <c r="O45" s="69"/>
      <c r="P45" s="69"/>
      <c r="Q45" s="71">
        <f t="shared" si="5"/>
        <v>0</v>
      </c>
      <c r="R45" s="76">
        <f t="shared" si="6"/>
        <v>0</v>
      </c>
      <c r="S45" s="71">
        <f t="shared" si="7"/>
        <v>0</v>
      </c>
      <c r="T45" s="73">
        <f t="shared" si="8"/>
        <v>0</v>
      </c>
    </row>
    <row r="46" spans="1:20" ht="27.75" thickBot="1">
      <c r="A46" s="67">
        <v>42</v>
      </c>
      <c r="B46" s="68"/>
      <c r="C46" s="68"/>
      <c r="D46" s="69">
        <v>370423</v>
      </c>
      <c r="E46" s="69">
        <f t="shared" si="0"/>
        <v>0</v>
      </c>
      <c r="F46" s="70"/>
      <c r="G46" s="71">
        <f t="shared" si="1"/>
        <v>0</v>
      </c>
      <c r="H46" s="71">
        <v>0</v>
      </c>
      <c r="I46" s="72"/>
      <c r="J46" s="71">
        <v>0</v>
      </c>
      <c r="K46" s="71">
        <v>0</v>
      </c>
      <c r="L46" s="71">
        <f t="shared" si="2"/>
        <v>0</v>
      </c>
      <c r="M46" s="71">
        <f t="shared" si="3"/>
        <v>0</v>
      </c>
      <c r="N46" s="71">
        <f t="shared" si="4"/>
        <v>0</v>
      </c>
      <c r="O46" s="69"/>
      <c r="P46" s="69"/>
      <c r="Q46" s="71">
        <f t="shared" si="5"/>
        <v>0</v>
      </c>
      <c r="R46" s="76">
        <f t="shared" si="6"/>
        <v>0</v>
      </c>
      <c r="S46" s="71">
        <f t="shared" si="7"/>
        <v>0</v>
      </c>
      <c r="T46" s="73">
        <f t="shared" si="8"/>
        <v>0</v>
      </c>
    </row>
    <row r="47" spans="1:20" ht="27.75" thickBot="1">
      <c r="A47" s="67">
        <v>43</v>
      </c>
      <c r="B47" s="68"/>
      <c r="C47" s="68"/>
      <c r="D47" s="69">
        <v>370423</v>
      </c>
      <c r="E47" s="69">
        <f t="shared" si="0"/>
        <v>0</v>
      </c>
      <c r="F47" s="70"/>
      <c r="G47" s="71">
        <f t="shared" si="1"/>
        <v>0</v>
      </c>
      <c r="H47" s="71">
        <v>0</v>
      </c>
      <c r="I47" s="72"/>
      <c r="J47" s="71">
        <v>0</v>
      </c>
      <c r="K47" s="71">
        <v>0</v>
      </c>
      <c r="L47" s="71">
        <f t="shared" si="2"/>
        <v>0</v>
      </c>
      <c r="M47" s="71">
        <f t="shared" si="3"/>
        <v>0</v>
      </c>
      <c r="N47" s="71">
        <f t="shared" si="4"/>
        <v>0</v>
      </c>
      <c r="O47" s="69"/>
      <c r="P47" s="69"/>
      <c r="Q47" s="71">
        <f t="shared" si="5"/>
        <v>0</v>
      </c>
      <c r="R47" s="76">
        <f t="shared" si="6"/>
        <v>0</v>
      </c>
      <c r="S47" s="71">
        <f t="shared" si="7"/>
        <v>0</v>
      </c>
      <c r="T47" s="73">
        <f t="shared" si="8"/>
        <v>0</v>
      </c>
    </row>
    <row r="48" spans="1:20" ht="27.75" thickBot="1">
      <c r="A48" s="67">
        <v>44</v>
      </c>
      <c r="B48" s="68"/>
      <c r="C48" s="68"/>
      <c r="D48" s="69">
        <v>370423</v>
      </c>
      <c r="E48" s="69">
        <f t="shared" si="0"/>
        <v>0</v>
      </c>
      <c r="F48" s="70"/>
      <c r="G48" s="71">
        <f t="shared" si="1"/>
        <v>0</v>
      </c>
      <c r="H48" s="71">
        <v>0</v>
      </c>
      <c r="I48" s="72"/>
      <c r="J48" s="71">
        <v>0</v>
      </c>
      <c r="K48" s="71">
        <v>0</v>
      </c>
      <c r="L48" s="71">
        <f t="shared" si="2"/>
        <v>0</v>
      </c>
      <c r="M48" s="71">
        <f t="shared" si="3"/>
        <v>0</v>
      </c>
      <c r="N48" s="71">
        <f t="shared" si="4"/>
        <v>0</v>
      </c>
      <c r="O48" s="69"/>
      <c r="P48" s="69"/>
      <c r="Q48" s="71">
        <f t="shared" si="5"/>
        <v>0</v>
      </c>
      <c r="R48" s="76">
        <f t="shared" si="6"/>
        <v>0</v>
      </c>
      <c r="S48" s="71">
        <f t="shared" si="7"/>
        <v>0</v>
      </c>
      <c r="T48" s="73">
        <f t="shared" si="8"/>
        <v>0</v>
      </c>
    </row>
    <row r="49" spans="1:20" ht="27.75" thickBot="1">
      <c r="A49" s="67">
        <v>45</v>
      </c>
      <c r="B49" s="68"/>
      <c r="C49" s="68"/>
      <c r="D49" s="69">
        <v>370423</v>
      </c>
      <c r="E49" s="69">
        <f t="shared" si="0"/>
        <v>0</v>
      </c>
      <c r="F49" s="70"/>
      <c r="G49" s="71">
        <f t="shared" si="1"/>
        <v>0</v>
      </c>
      <c r="H49" s="71">
        <v>0</v>
      </c>
      <c r="I49" s="72"/>
      <c r="J49" s="71">
        <v>0</v>
      </c>
      <c r="K49" s="71">
        <v>0</v>
      </c>
      <c r="L49" s="71">
        <f t="shared" si="2"/>
        <v>0</v>
      </c>
      <c r="M49" s="71">
        <f t="shared" si="3"/>
        <v>0</v>
      </c>
      <c r="N49" s="71">
        <f t="shared" si="4"/>
        <v>0</v>
      </c>
      <c r="O49" s="69"/>
      <c r="P49" s="69"/>
      <c r="Q49" s="71">
        <f t="shared" si="5"/>
        <v>0</v>
      </c>
      <c r="R49" s="76">
        <f t="shared" si="6"/>
        <v>0</v>
      </c>
      <c r="S49" s="71">
        <f t="shared" si="7"/>
        <v>0</v>
      </c>
      <c r="T49" s="73">
        <f t="shared" si="8"/>
        <v>0</v>
      </c>
    </row>
    <row r="50" spans="1:20" ht="27.75" thickBot="1">
      <c r="A50" s="67">
        <v>46</v>
      </c>
      <c r="B50" s="68"/>
      <c r="C50" s="68"/>
      <c r="D50" s="69">
        <v>370423</v>
      </c>
      <c r="E50" s="69">
        <f t="shared" si="0"/>
        <v>0</v>
      </c>
      <c r="F50" s="70"/>
      <c r="G50" s="71">
        <f t="shared" si="1"/>
        <v>0</v>
      </c>
      <c r="H50" s="71">
        <v>0</v>
      </c>
      <c r="I50" s="72"/>
      <c r="J50" s="71">
        <v>0</v>
      </c>
      <c r="K50" s="71">
        <v>0</v>
      </c>
      <c r="L50" s="71">
        <f t="shared" si="2"/>
        <v>0</v>
      </c>
      <c r="M50" s="71">
        <f t="shared" si="3"/>
        <v>0</v>
      </c>
      <c r="N50" s="71">
        <f t="shared" si="4"/>
        <v>0</v>
      </c>
      <c r="O50" s="69"/>
      <c r="P50" s="69"/>
      <c r="Q50" s="71">
        <f t="shared" si="5"/>
        <v>0</v>
      </c>
      <c r="R50" s="76">
        <f t="shared" si="6"/>
        <v>0</v>
      </c>
      <c r="S50" s="71">
        <f t="shared" si="7"/>
        <v>0</v>
      </c>
      <c r="T50" s="73">
        <f t="shared" si="8"/>
        <v>0</v>
      </c>
    </row>
    <row r="51" spans="1:20" ht="27.75" thickBot="1">
      <c r="A51" s="67">
        <v>47</v>
      </c>
      <c r="B51" s="68"/>
      <c r="C51" s="68"/>
      <c r="D51" s="69">
        <v>370423</v>
      </c>
      <c r="E51" s="69">
        <f t="shared" si="0"/>
        <v>0</v>
      </c>
      <c r="F51" s="70"/>
      <c r="G51" s="71">
        <f t="shared" si="1"/>
        <v>0</v>
      </c>
      <c r="H51" s="71">
        <v>0</v>
      </c>
      <c r="I51" s="72"/>
      <c r="J51" s="71">
        <v>0</v>
      </c>
      <c r="K51" s="71">
        <v>0</v>
      </c>
      <c r="L51" s="71">
        <f t="shared" si="2"/>
        <v>0</v>
      </c>
      <c r="M51" s="71">
        <f t="shared" si="3"/>
        <v>0</v>
      </c>
      <c r="N51" s="71">
        <f t="shared" si="4"/>
        <v>0</v>
      </c>
      <c r="O51" s="69"/>
      <c r="P51" s="69"/>
      <c r="Q51" s="71">
        <f t="shared" si="5"/>
        <v>0</v>
      </c>
      <c r="R51" s="76">
        <f t="shared" si="6"/>
        <v>0</v>
      </c>
      <c r="S51" s="71">
        <f t="shared" si="7"/>
        <v>0</v>
      </c>
      <c r="T51" s="73">
        <f t="shared" si="8"/>
        <v>0</v>
      </c>
    </row>
    <row r="52" spans="1:20" ht="27.75" thickBot="1">
      <c r="A52" s="67">
        <v>48</v>
      </c>
      <c r="B52" s="68"/>
      <c r="C52" s="68"/>
      <c r="D52" s="69">
        <v>370423</v>
      </c>
      <c r="E52" s="69">
        <f t="shared" si="0"/>
        <v>0</v>
      </c>
      <c r="F52" s="70"/>
      <c r="G52" s="71">
        <f t="shared" si="1"/>
        <v>0</v>
      </c>
      <c r="H52" s="71">
        <v>0</v>
      </c>
      <c r="I52" s="72"/>
      <c r="J52" s="71">
        <v>0</v>
      </c>
      <c r="K52" s="71">
        <v>0</v>
      </c>
      <c r="L52" s="71">
        <f t="shared" si="2"/>
        <v>0</v>
      </c>
      <c r="M52" s="71">
        <f t="shared" si="3"/>
        <v>0</v>
      </c>
      <c r="N52" s="71">
        <f t="shared" si="4"/>
        <v>0</v>
      </c>
      <c r="O52" s="69"/>
      <c r="P52" s="69"/>
      <c r="Q52" s="71">
        <f t="shared" si="5"/>
        <v>0</v>
      </c>
      <c r="R52" s="76">
        <f t="shared" si="6"/>
        <v>0</v>
      </c>
      <c r="S52" s="71">
        <f t="shared" si="7"/>
        <v>0</v>
      </c>
      <c r="T52" s="73">
        <f t="shared" si="8"/>
        <v>0</v>
      </c>
    </row>
    <row r="53" spans="1:20" ht="27.75" thickBot="1">
      <c r="A53" s="67">
        <v>49</v>
      </c>
      <c r="B53" s="68"/>
      <c r="C53" s="68"/>
      <c r="D53" s="69">
        <v>370423</v>
      </c>
      <c r="E53" s="69">
        <f t="shared" si="0"/>
        <v>0</v>
      </c>
      <c r="F53" s="70"/>
      <c r="G53" s="71">
        <f t="shared" si="1"/>
        <v>0</v>
      </c>
      <c r="H53" s="71">
        <v>0</v>
      </c>
      <c r="I53" s="72"/>
      <c r="J53" s="71">
        <v>0</v>
      </c>
      <c r="K53" s="71">
        <v>0</v>
      </c>
      <c r="L53" s="71">
        <f t="shared" si="2"/>
        <v>0</v>
      </c>
      <c r="M53" s="71">
        <f t="shared" si="3"/>
        <v>0</v>
      </c>
      <c r="N53" s="71">
        <f t="shared" si="4"/>
        <v>0</v>
      </c>
      <c r="O53" s="69"/>
      <c r="P53" s="69"/>
      <c r="Q53" s="71">
        <f t="shared" si="5"/>
        <v>0</v>
      </c>
      <c r="R53" s="76">
        <f t="shared" si="6"/>
        <v>0</v>
      </c>
      <c r="S53" s="71">
        <f t="shared" si="7"/>
        <v>0</v>
      </c>
      <c r="T53" s="73">
        <f t="shared" si="8"/>
        <v>0</v>
      </c>
    </row>
    <row r="54" spans="1:20" ht="27.75" thickBot="1">
      <c r="A54" s="67">
        <v>50</v>
      </c>
      <c r="B54" s="68"/>
      <c r="C54" s="68"/>
      <c r="D54" s="69">
        <v>370423</v>
      </c>
      <c r="E54" s="69">
        <f t="shared" si="0"/>
        <v>0</v>
      </c>
      <c r="F54" s="70"/>
      <c r="G54" s="71">
        <f t="shared" si="1"/>
        <v>0</v>
      </c>
      <c r="H54" s="71">
        <v>0</v>
      </c>
      <c r="I54" s="72"/>
      <c r="J54" s="71">
        <v>0</v>
      </c>
      <c r="K54" s="71">
        <v>0</v>
      </c>
      <c r="L54" s="71">
        <f t="shared" si="2"/>
        <v>0</v>
      </c>
      <c r="M54" s="71">
        <f t="shared" si="3"/>
        <v>0</v>
      </c>
      <c r="N54" s="71">
        <f t="shared" si="4"/>
        <v>0</v>
      </c>
      <c r="O54" s="69"/>
      <c r="P54" s="69"/>
      <c r="Q54" s="71">
        <f t="shared" si="5"/>
        <v>0</v>
      </c>
      <c r="R54" s="76">
        <f t="shared" si="6"/>
        <v>0</v>
      </c>
      <c r="S54" s="71">
        <f t="shared" si="7"/>
        <v>0</v>
      </c>
      <c r="T54" s="73">
        <f t="shared" si="8"/>
        <v>0</v>
      </c>
    </row>
    <row r="55" spans="1:20" s="2" customFormat="1" ht="27.75" thickBot="1">
      <c r="A55" s="117" t="s">
        <v>125</v>
      </c>
      <c r="B55" s="118"/>
      <c r="C55" s="119">
        <f>SUM(C5:C54)</f>
        <v>31</v>
      </c>
      <c r="D55" s="120">
        <f>SUM(D5:D54)</f>
        <v>18750727</v>
      </c>
      <c r="E55" s="116">
        <f>SUM(E5:E54)</f>
        <v>18600000</v>
      </c>
      <c r="F55" s="116">
        <f t="shared" ref="F55:T55" si="9">SUM(F5:F54)</f>
        <v>15</v>
      </c>
      <c r="G55" s="116">
        <f t="shared" si="9"/>
        <v>1718181.8181818181</v>
      </c>
      <c r="H55" s="116">
        <f t="shared" si="9"/>
        <v>400000</v>
      </c>
      <c r="I55" s="116">
        <f t="shared" si="9"/>
        <v>2</v>
      </c>
      <c r="J55" s="116">
        <f t="shared" si="9"/>
        <v>2222538</v>
      </c>
      <c r="K55" s="116">
        <f t="shared" si="9"/>
        <v>1100000</v>
      </c>
      <c r="L55" s="116">
        <f t="shared" si="9"/>
        <v>24040719.81818182</v>
      </c>
      <c r="M55" s="116">
        <f t="shared" si="9"/>
        <v>21818181.818181816</v>
      </c>
      <c r="N55" s="116">
        <f t="shared" si="9"/>
        <v>24040719.81818182</v>
      </c>
      <c r="O55" s="116">
        <f t="shared" si="9"/>
        <v>2000000</v>
      </c>
      <c r="P55" s="116">
        <f t="shared" si="9"/>
        <v>5000000</v>
      </c>
      <c r="Q55" s="116">
        <f t="shared" si="9"/>
        <v>1527272.7272727273</v>
      </c>
      <c r="R55" s="116">
        <f t="shared" si="9"/>
        <v>104071.98181818203</v>
      </c>
      <c r="S55" s="116">
        <f t="shared" si="9"/>
        <v>8631344.709090909</v>
      </c>
      <c r="T55" s="116">
        <f t="shared" si="9"/>
        <v>15409375.109090911</v>
      </c>
    </row>
  </sheetData>
  <mergeCells count="3">
    <mergeCell ref="A1:T1"/>
    <mergeCell ref="A2:T2"/>
    <mergeCell ref="A55:B55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T55"/>
  <sheetViews>
    <sheetView rightToLeft="1" topLeftCell="I44" workbookViewId="0">
      <selection activeCell="L57" sqref="L57"/>
    </sheetView>
  </sheetViews>
  <sheetFormatPr defaultRowHeight="15"/>
  <cols>
    <col min="4" max="5" width="15.42578125" bestFit="1" customWidth="1"/>
    <col min="7" max="7" width="14.140625" bestFit="1" customWidth="1"/>
    <col min="8" max="8" width="12.140625" bestFit="1" customWidth="1"/>
    <col min="10" max="11" width="14.140625" bestFit="1" customWidth="1"/>
    <col min="12" max="12" width="16" bestFit="1" customWidth="1"/>
    <col min="13" max="13" width="28.85546875" bestFit="1" customWidth="1"/>
    <col min="14" max="14" width="33.140625" bestFit="1" customWidth="1"/>
    <col min="15" max="16" width="14.140625" bestFit="1" customWidth="1"/>
    <col min="18" max="18" width="16.7109375" bestFit="1" customWidth="1"/>
  </cols>
  <sheetData>
    <row r="1" spans="1:20" ht="36.75" thickTop="1" thickBot="1">
      <c r="A1" s="46" t="s">
        <v>28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8"/>
    </row>
    <row r="2" spans="1:20" ht="28.5" thickTop="1" thickBot="1">
      <c r="A2" s="49" t="s">
        <v>85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1"/>
    </row>
    <row r="3" spans="1:20" ht="28.5" thickTop="1" thickBot="1">
      <c r="A3" s="52" t="s">
        <v>2</v>
      </c>
      <c r="B3" s="53" t="s">
        <v>29</v>
      </c>
      <c r="C3" s="53" t="s">
        <v>30</v>
      </c>
      <c r="D3" s="53" t="s">
        <v>31</v>
      </c>
      <c r="E3" s="53" t="s">
        <v>32</v>
      </c>
      <c r="F3" s="53" t="s">
        <v>33</v>
      </c>
      <c r="G3" s="54" t="s">
        <v>34</v>
      </c>
      <c r="H3" s="54" t="s">
        <v>8</v>
      </c>
      <c r="I3" s="53" t="s">
        <v>35</v>
      </c>
      <c r="J3" s="54" t="s">
        <v>36</v>
      </c>
      <c r="K3" s="54" t="s">
        <v>37</v>
      </c>
      <c r="L3" s="54" t="s">
        <v>40</v>
      </c>
      <c r="M3" s="54" t="s">
        <v>41</v>
      </c>
      <c r="N3" s="55" t="s">
        <v>42</v>
      </c>
      <c r="O3" s="53" t="s">
        <v>38</v>
      </c>
      <c r="P3" s="53" t="s">
        <v>39</v>
      </c>
      <c r="Q3" s="55" t="s">
        <v>43</v>
      </c>
      <c r="R3" s="56" t="s">
        <v>44</v>
      </c>
      <c r="S3" s="54" t="s">
        <v>45</v>
      </c>
      <c r="T3" s="57" t="s">
        <v>46</v>
      </c>
    </row>
    <row r="4" spans="1:20" ht="27.75" thickBot="1">
      <c r="A4" s="58" t="s">
        <v>47</v>
      </c>
      <c r="B4" s="59">
        <v>1</v>
      </c>
      <c r="C4" s="59">
        <v>2</v>
      </c>
      <c r="D4" s="59">
        <v>3</v>
      </c>
      <c r="E4" s="59">
        <v>4</v>
      </c>
      <c r="F4" s="60">
        <v>5</v>
      </c>
      <c r="G4" s="61">
        <v>6</v>
      </c>
      <c r="H4" s="61">
        <v>7</v>
      </c>
      <c r="I4" s="62">
        <v>8</v>
      </c>
      <c r="J4" s="63">
        <v>9</v>
      </c>
      <c r="K4" s="63">
        <v>10</v>
      </c>
      <c r="L4" s="63">
        <v>11</v>
      </c>
      <c r="M4" s="64">
        <v>12</v>
      </c>
      <c r="N4" s="65">
        <v>13</v>
      </c>
      <c r="O4" s="59">
        <v>14</v>
      </c>
      <c r="P4" s="59">
        <v>15</v>
      </c>
      <c r="Q4" s="64">
        <v>16</v>
      </c>
      <c r="R4" s="66">
        <v>17</v>
      </c>
      <c r="S4" s="64">
        <v>18</v>
      </c>
      <c r="T4" s="63">
        <v>19</v>
      </c>
    </row>
    <row r="5" spans="1:20" ht="27.75" thickBot="1">
      <c r="A5" s="67">
        <v>1</v>
      </c>
      <c r="B5" s="68" t="s">
        <v>48</v>
      </c>
      <c r="C5" s="68">
        <v>31</v>
      </c>
      <c r="D5" s="69">
        <v>600000</v>
      </c>
      <c r="E5" s="69">
        <f>D5*C5</f>
        <v>18600000</v>
      </c>
      <c r="F5" s="70">
        <v>15</v>
      </c>
      <c r="G5" s="71">
        <f>D5*30*F5*1.4/220</f>
        <v>1718181.8181818181</v>
      </c>
      <c r="H5" s="71">
        <v>400000</v>
      </c>
      <c r="I5" s="72">
        <v>2</v>
      </c>
      <c r="J5" s="71">
        <f>1111269*I5</f>
        <v>2222538</v>
      </c>
      <c r="K5" s="71">
        <v>1100000</v>
      </c>
      <c r="L5" s="71">
        <f>K5+J5+H5+G5+E5</f>
        <v>24040719.81818182</v>
      </c>
      <c r="M5" s="71">
        <f>K5+H5+E5+G5</f>
        <v>21818181.818181816</v>
      </c>
      <c r="N5" s="71">
        <f>K5+J5+H5+G5+E5</f>
        <v>24040719.81818182</v>
      </c>
      <c r="O5" s="69">
        <v>2000000</v>
      </c>
      <c r="P5" s="69">
        <v>5000000</v>
      </c>
      <c r="Q5" s="71">
        <f>M5*7%</f>
        <v>1527272.7272727273</v>
      </c>
      <c r="R5" s="76">
        <f>IF(N5&gt;23000000,(N5-23000000)*0.1,0)</f>
        <v>104071.98181818203</v>
      </c>
      <c r="S5" s="71">
        <f>R5+Q5+P5+O5</f>
        <v>8631344.709090909</v>
      </c>
      <c r="T5" s="73">
        <f>L5-S5</f>
        <v>15409375.109090911</v>
      </c>
    </row>
    <row r="6" spans="1:20" ht="27.75" thickBot="1">
      <c r="A6" s="67">
        <v>2</v>
      </c>
      <c r="B6" s="68"/>
      <c r="C6" s="68"/>
      <c r="D6" s="69">
        <v>370423</v>
      </c>
      <c r="E6" s="69">
        <f t="shared" ref="E6:E54" si="0">D6*C6</f>
        <v>0</v>
      </c>
      <c r="F6" s="70"/>
      <c r="G6" s="71">
        <f t="shared" ref="G6:G54" si="1">D6*30*F6*1.4/220</f>
        <v>0</v>
      </c>
      <c r="H6" s="71">
        <v>0</v>
      </c>
      <c r="I6" s="72"/>
      <c r="J6" s="71">
        <f>1111269*I6</f>
        <v>0</v>
      </c>
      <c r="K6" s="71">
        <v>0</v>
      </c>
      <c r="L6" s="71">
        <f t="shared" ref="L6:L54" si="2">K6+J6+H6+G6+E6</f>
        <v>0</v>
      </c>
      <c r="M6" s="71">
        <f t="shared" ref="M6:M54" si="3">K6+H6+E6+G6</f>
        <v>0</v>
      </c>
      <c r="N6" s="71">
        <f t="shared" ref="N6:N54" si="4">K6+J6+H6+G6+E6</f>
        <v>0</v>
      </c>
      <c r="O6" s="69"/>
      <c r="P6" s="69"/>
      <c r="Q6" s="71">
        <f t="shared" ref="Q6:Q54" si="5">M6*7%</f>
        <v>0</v>
      </c>
      <c r="R6" s="76">
        <f t="shared" ref="R6:R54" si="6">IF(N6&gt;23000000,(N6-23000000)*0.1,0)</f>
        <v>0</v>
      </c>
      <c r="S6" s="71">
        <f t="shared" ref="S6:S54" si="7">R6+Q6+P6+O6</f>
        <v>0</v>
      </c>
      <c r="T6" s="73">
        <f t="shared" ref="T6:T54" si="8">L6-S6</f>
        <v>0</v>
      </c>
    </row>
    <row r="7" spans="1:20" ht="27.75" thickBot="1">
      <c r="A7" s="67">
        <v>3</v>
      </c>
      <c r="B7" s="68"/>
      <c r="C7" s="68"/>
      <c r="D7" s="69">
        <v>370423</v>
      </c>
      <c r="E7" s="69">
        <f t="shared" si="0"/>
        <v>0</v>
      </c>
      <c r="F7" s="70"/>
      <c r="G7" s="71">
        <f t="shared" si="1"/>
        <v>0</v>
      </c>
      <c r="H7" s="71">
        <v>0</v>
      </c>
      <c r="I7" s="72"/>
      <c r="J7" s="71">
        <v>0</v>
      </c>
      <c r="K7" s="71">
        <v>0</v>
      </c>
      <c r="L7" s="71">
        <f t="shared" si="2"/>
        <v>0</v>
      </c>
      <c r="M7" s="71">
        <f t="shared" si="3"/>
        <v>0</v>
      </c>
      <c r="N7" s="71">
        <f t="shared" si="4"/>
        <v>0</v>
      </c>
      <c r="O7" s="69"/>
      <c r="P7" s="69"/>
      <c r="Q7" s="71">
        <f t="shared" si="5"/>
        <v>0</v>
      </c>
      <c r="R7" s="76">
        <f t="shared" si="6"/>
        <v>0</v>
      </c>
      <c r="S7" s="71">
        <f t="shared" si="7"/>
        <v>0</v>
      </c>
      <c r="T7" s="73">
        <f t="shared" si="8"/>
        <v>0</v>
      </c>
    </row>
    <row r="8" spans="1:20" ht="27.75" thickBot="1">
      <c r="A8" s="67">
        <v>4</v>
      </c>
      <c r="B8" s="68"/>
      <c r="C8" s="68"/>
      <c r="D8" s="69">
        <v>370423</v>
      </c>
      <c r="E8" s="69">
        <f t="shared" si="0"/>
        <v>0</v>
      </c>
      <c r="F8" s="70"/>
      <c r="G8" s="71">
        <f t="shared" si="1"/>
        <v>0</v>
      </c>
      <c r="H8" s="71">
        <v>0</v>
      </c>
      <c r="I8" s="72"/>
      <c r="J8" s="71">
        <v>0</v>
      </c>
      <c r="K8" s="71">
        <v>0</v>
      </c>
      <c r="L8" s="71">
        <f t="shared" si="2"/>
        <v>0</v>
      </c>
      <c r="M8" s="71">
        <f t="shared" si="3"/>
        <v>0</v>
      </c>
      <c r="N8" s="71">
        <f t="shared" si="4"/>
        <v>0</v>
      </c>
      <c r="O8" s="69"/>
      <c r="P8" s="69"/>
      <c r="Q8" s="71">
        <f t="shared" si="5"/>
        <v>0</v>
      </c>
      <c r="R8" s="76">
        <f t="shared" si="6"/>
        <v>0</v>
      </c>
      <c r="S8" s="71">
        <f t="shared" si="7"/>
        <v>0</v>
      </c>
      <c r="T8" s="73">
        <f t="shared" si="8"/>
        <v>0</v>
      </c>
    </row>
    <row r="9" spans="1:20" ht="27.75" thickBot="1">
      <c r="A9" s="67">
        <v>5</v>
      </c>
      <c r="B9" s="68"/>
      <c r="C9" s="68"/>
      <c r="D9" s="69">
        <v>370423</v>
      </c>
      <c r="E9" s="69">
        <f t="shared" si="0"/>
        <v>0</v>
      </c>
      <c r="F9" s="70"/>
      <c r="G9" s="71">
        <f t="shared" si="1"/>
        <v>0</v>
      </c>
      <c r="H9" s="71">
        <v>0</v>
      </c>
      <c r="I9" s="72"/>
      <c r="J9" s="71">
        <v>0</v>
      </c>
      <c r="K9" s="71">
        <v>0</v>
      </c>
      <c r="L9" s="71">
        <f t="shared" si="2"/>
        <v>0</v>
      </c>
      <c r="M9" s="71">
        <f t="shared" si="3"/>
        <v>0</v>
      </c>
      <c r="N9" s="71">
        <f t="shared" si="4"/>
        <v>0</v>
      </c>
      <c r="O9" s="69"/>
      <c r="P9" s="69"/>
      <c r="Q9" s="71">
        <f t="shared" si="5"/>
        <v>0</v>
      </c>
      <c r="R9" s="76">
        <f t="shared" si="6"/>
        <v>0</v>
      </c>
      <c r="S9" s="71">
        <f t="shared" si="7"/>
        <v>0</v>
      </c>
      <c r="T9" s="73">
        <f t="shared" si="8"/>
        <v>0</v>
      </c>
    </row>
    <row r="10" spans="1:20" ht="27.75" thickBot="1">
      <c r="A10" s="67">
        <v>6</v>
      </c>
      <c r="B10" s="68"/>
      <c r="C10" s="68"/>
      <c r="D10" s="69">
        <v>370423</v>
      </c>
      <c r="E10" s="69">
        <f t="shared" si="0"/>
        <v>0</v>
      </c>
      <c r="F10" s="70"/>
      <c r="G10" s="71">
        <f t="shared" si="1"/>
        <v>0</v>
      </c>
      <c r="H10" s="71">
        <v>0</v>
      </c>
      <c r="I10" s="72"/>
      <c r="J10" s="71">
        <v>0</v>
      </c>
      <c r="K10" s="71">
        <v>0</v>
      </c>
      <c r="L10" s="71">
        <f t="shared" si="2"/>
        <v>0</v>
      </c>
      <c r="M10" s="71">
        <f t="shared" si="3"/>
        <v>0</v>
      </c>
      <c r="N10" s="71">
        <f t="shared" si="4"/>
        <v>0</v>
      </c>
      <c r="O10" s="69"/>
      <c r="P10" s="69"/>
      <c r="Q10" s="71">
        <f t="shared" si="5"/>
        <v>0</v>
      </c>
      <c r="R10" s="76">
        <f t="shared" si="6"/>
        <v>0</v>
      </c>
      <c r="S10" s="71">
        <f t="shared" si="7"/>
        <v>0</v>
      </c>
      <c r="T10" s="73">
        <f t="shared" si="8"/>
        <v>0</v>
      </c>
    </row>
    <row r="11" spans="1:20" ht="27.75" thickBot="1">
      <c r="A11" s="67">
        <v>7</v>
      </c>
      <c r="B11" s="68"/>
      <c r="C11" s="68"/>
      <c r="D11" s="69">
        <v>370423</v>
      </c>
      <c r="E11" s="69">
        <f t="shared" si="0"/>
        <v>0</v>
      </c>
      <c r="F11" s="70"/>
      <c r="G11" s="71">
        <f t="shared" si="1"/>
        <v>0</v>
      </c>
      <c r="H11" s="71">
        <v>0</v>
      </c>
      <c r="I11" s="72"/>
      <c r="J11" s="71">
        <v>0</v>
      </c>
      <c r="K11" s="71">
        <v>0</v>
      </c>
      <c r="L11" s="71">
        <f t="shared" si="2"/>
        <v>0</v>
      </c>
      <c r="M11" s="71">
        <f t="shared" si="3"/>
        <v>0</v>
      </c>
      <c r="N11" s="71">
        <f t="shared" si="4"/>
        <v>0</v>
      </c>
      <c r="O11" s="69"/>
      <c r="P11" s="69"/>
      <c r="Q11" s="71">
        <f t="shared" si="5"/>
        <v>0</v>
      </c>
      <c r="R11" s="76">
        <f t="shared" si="6"/>
        <v>0</v>
      </c>
      <c r="S11" s="71">
        <f t="shared" si="7"/>
        <v>0</v>
      </c>
      <c r="T11" s="73">
        <f t="shared" si="8"/>
        <v>0</v>
      </c>
    </row>
    <row r="12" spans="1:20" ht="27.75" thickBot="1">
      <c r="A12" s="67">
        <v>8</v>
      </c>
      <c r="B12" s="68"/>
      <c r="C12" s="68"/>
      <c r="D12" s="69">
        <v>370423</v>
      </c>
      <c r="E12" s="69">
        <f t="shared" si="0"/>
        <v>0</v>
      </c>
      <c r="F12" s="70"/>
      <c r="G12" s="71">
        <f t="shared" si="1"/>
        <v>0</v>
      </c>
      <c r="H12" s="71">
        <v>0</v>
      </c>
      <c r="I12" s="72"/>
      <c r="J12" s="71">
        <v>0</v>
      </c>
      <c r="K12" s="71">
        <v>0</v>
      </c>
      <c r="L12" s="71">
        <f t="shared" si="2"/>
        <v>0</v>
      </c>
      <c r="M12" s="71">
        <f t="shared" si="3"/>
        <v>0</v>
      </c>
      <c r="N12" s="71">
        <f t="shared" si="4"/>
        <v>0</v>
      </c>
      <c r="O12" s="69"/>
      <c r="P12" s="69"/>
      <c r="Q12" s="71">
        <f t="shared" si="5"/>
        <v>0</v>
      </c>
      <c r="R12" s="76">
        <f t="shared" si="6"/>
        <v>0</v>
      </c>
      <c r="S12" s="71">
        <f t="shared" si="7"/>
        <v>0</v>
      </c>
      <c r="T12" s="73">
        <f t="shared" si="8"/>
        <v>0</v>
      </c>
    </row>
    <row r="13" spans="1:20" ht="27.75" thickBot="1">
      <c r="A13" s="67">
        <v>9</v>
      </c>
      <c r="B13" s="68"/>
      <c r="C13" s="68"/>
      <c r="D13" s="69">
        <v>370423</v>
      </c>
      <c r="E13" s="69">
        <f t="shared" si="0"/>
        <v>0</v>
      </c>
      <c r="F13" s="70"/>
      <c r="G13" s="71">
        <f t="shared" si="1"/>
        <v>0</v>
      </c>
      <c r="H13" s="71">
        <v>0</v>
      </c>
      <c r="I13" s="72"/>
      <c r="J13" s="71">
        <v>0</v>
      </c>
      <c r="K13" s="71">
        <v>0</v>
      </c>
      <c r="L13" s="71">
        <f t="shared" si="2"/>
        <v>0</v>
      </c>
      <c r="M13" s="71">
        <f t="shared" si="3"/>
        <v>0</v>
      </c>
      <c r="N13" s="71">
        <f t="shared" si="4"/>
        <v>0</v>
      </c>
      <c r="O13" s="69"/>
      <c r="P13" s="69"/>
      <c r="Q13" s="71">
        <f t="shared" si="5"/>
        <v>0</v>
      </c>
      <c r="R13" s="76">
        <f t="shared" si="6"/>
        <v>0</v>
      </c>
      <c r="S13" s="71">
        <f t="shared" si="7"/>
        <v>0</v>
      </c>
      <c r="T13" s="73">
        <f t="shared" si="8"/>
        <v>0</v>
      </c>
    </row>
    <row r="14" spans="1:20" ht="27.75" thickBot="1">
      <c r="A14" s="67">
        <v>10</v>
      </c>
      <c r="B14" s="68"/>
      <c r="C14" s="68"/>
      <c r="D14" s="69">
        <v>370423</v>
      </c>
      <c r="E14" s="69">
        <f t="shared" si="0"/>
        <v>0</v>
      </c>
      <c r="F14" s="70"/>
      <c r="G14" s="71">
        <f t="shared" si="1"/>
        <v>0</v>
      </c>
      <c r="H14" s="71">
        <v>0</v>
      </c>
      <c r="I14" s="72"/>
      <c r="J14" s="71">
        <v>0</v>
      </c>
      <c r="K14" s="71">
        <v>0</v>
      </c>
      <c r="L14" s="71">
        <f t="shared" si="2"/>
        <v>0</v>
      </c>
      <c r="M14" s="71">
        <f t="shared" si="3"/>
        <v>0</v>
      </c>
      <c r="N14" s="71">
        <f t="shared" si="4"/>
        <v>0</v>
      </c>
      <c r="O14" s="69"/>
      <c r="P14" s="69"/>
      <c r="Q14" s="71">
        <f t="shared" si="5"/>
        <v>0</v>
      </c>
      <c r="R14" s="76">
        <f t="shared" si="6"/>
        <v>0</v>
      </c>
      <c r="S14" s="71">
        <f t="shared" si="7"/>
        <v>0</v>
      </c>
      <c r="T14" s="73">
        <f t="shared" si="8"/>
        <v>0</v>
      </c>
    </row>
    <row r="15" spans="1:20" ht="27.75" thickBot="1">
      <c r="A15" s="67">
        <v>11</v>
      </c>
      <c r="B15" s="68"/>
      <c r="C15" s="68"/>
      <c r="D15" s="69">
        <v>370423</v>
      </c>
      <c r="E15" s="69">
        <f t="shared" si="0"/>
        <v>0</v>
      </c>
      <c r="F15" s="70"/>
      <c r="G15" s="71">
        <f t="shared" si="1"/>
        <v>0</v>
      </c>
      <c r="H15" s="71">
        <v>0</v>
      </c>
      <c r="I15" s="72"/>
      <c r="J15" s="71">
        <v>0</v>
      </c>
      <c r="K15" s="71">
        <v>0</v>
      </c>
      <c r="L15" s="71">
        <f t="shared" si="2"/>
        <v>0</v>
      </c>
      <c r="M15" s="71">
        <f t="shared" si="3"/>
        <v>0</v>
      </c>
      <c r="N15" s="71">
        <f t="shared" si="4"/>
        <v>0</v>
      </c>
      <c r="O15" s="69"/>
      <c r="P15" s="69"/>
      <c r="Q15" s="71">
        <f t="shared" si="5"/>
        <v>0</v>
      </c>
      <c r="R15" s="76">
        <f t="shared" si="6"/>
        <v>0</v>
      </c>
      <c r="S15" s="71">
        <f t="shared" si="7"/>
        <v>0</v>
      </c>
      <c r="T15" s="73">
        <f t="shared" si="8"/>
        <v>0</v>
      </c>
    </row>
    <row r="16" spans="1:20" ht="27.75" thickBot="1">
      <c r="A16" s="67">
        <v>12</v>
      </c>
      <c r="B16" s="68"/>
      <c r="C16" s="68"/>
      <c r="D16" s="69">
        <v>370423</v>
      </c>
      <c r="E16" s="69">
        <f t="shared" si="0"/>
        <v>0</v>
      </c>
      <c r="F16" s="70"/>
      <c r="G16" s="71">
        <f t="shared" si="1"/>
        <v>0</v>
      </c>
      <c r="H16" s="71">
        <v>0</v>
      </c>
      <c r="I16" s="72"/>
      <c r="J16" s="71">
        <v>0</v>
      </c>
      <c r="K16" s="71">
        <v>0</v>
      </c>
      <c r="L16" s="71">
        <f t="shared" si="2"/>
        <v>0</v>
      </c>
      <c r="M16" s="71">
        <f t="shared" si="3"/>
        <v>0</v>
      </c>
      <c r="N16" s="71">
        <f t="shared" si="4"/>
        <v>0</v>
      </c>
      <c r="O16" s="69"/>
      <c r="P16" s="69"/>
      <c r="Q16" s="71">
        <f t="shared" si="5"/>
        <v>0</v>
      </c>
      <c r="R16" s="76">
        <f t="shared" si="6"/>
        <v>0</v>
      </c>
      <c r="S16" s="71">
        <f t="shared" si="7"/>
        <v>0</v>
      </c>
      <c r="T16" s="73">
        <f t="shared" si="8"/>
        <v>0</v>
      </c>
    </row>
    <row r="17" spans="1:20" ht="27.75" thickBot="1">
      <c r="A17" s="67">
        <v>13</v>
      </c>
      <c r="B17" s="68"/>
      <c r="C17" s="68"/>
      <c r="D17" s="69">
        <v>370423</v>
      </c>
      <c r="E17" s="69">
        <f t="shared" si="0"/>
        <v>0</v>
      </c>
      <c r="F17" s="70"/>
      <c r="G17" s="71">
        <f t="shared" si="1"/>
        <v>0</v>
      </c>
      <c r="H17" s="71">
        <v>0</v>
      </c>
      <c r="I17" s="72"/>
      <c r="J17" s="71">
        <v>0</v>
      </c>
      <c r="K17" s="71">
        <v>0</v>
      </c>
      <c r="L17" s="71">
        <f t="shared" si="2"/>
        <v>0</v>
      </c>
      <c r="M17" s="71">
        <f t="shared" si="3"/>
        <v>0</v>
      </c>
      <c r="N17" s="71">
        <f t="shared" si="4"/>
        <v>0</v>
      </c>
      <c r="O17" s="69"/>
      <c r="P17" s="69"/>
      <c r="Q17" s="71">
        <f t="shared" si="5"/>
        <v>0</v>
      </c>
      <c r="R17" s="76">
        <f t="shared" si="6"/>
        <v>0</v>
      </c>
      <c r="S17" s="71">
        <f t="shared" si="7"/>
        <v>0</v>
      </c>
      <c r="T17" s="73">
        <f t="shared" si="8"/>
        <v>0</v>
      </c>
    </row>
    <row r="18" spans="1:20" ht="27.75" thickBot="1">
      <c r="A18" s="67">
        <v>14</v>
      </c>
      <c r="B18" s="68"/>
      <c r="C18" s="68"/>
      <c r="D18" s="69">
        <v>370423</v>
      </c>
      <c r="E18" s="69">
        <f t="shared" si="0"/>
        <v>0</v>
      </c>
      <c r="F18" s="70"/>
      <c r="G18" s="71">
        <f t="shared" si="1"/>
        <v>0</v>
      </c>
      <c r="H18" s="71">
        <v>0</v>
      </c>
      <c r="I18" s="72"/>
      <c r="J18" s="71">
        <v>0</v>
      </c>
      <c r="K18" s="71">
        <v>0</v>
      </c>
      <c r="L18" s="71">
        <f t="shared" si="2"/>
        <v>0</v>
      </c>
      <c r="M18" s="71">
        <f t="shared" si="3"/>
        <v>0</v>
      </c>
      <c r="N18" s="71">
        <f t="shared" si="4"/>
        <v>0</v>
      </c>
      <c r="O18" s="69"/>
      <c r="P18" s="69"/>
      <c r="Q18" s="71">
        <f t="shared" si="5"/>
        <v>0</v>
      </c>
      <c r="R18" s="76">
        <f t="shared" si="6"/>
        <v>0</v>
      </c>
      <c r="S18" s="71">
        <f t="shared" si="7"/>
        <v>0</v>
      </c>
      <c r="T18" s="73">
        <f t="shared" si="8"/>
        <v>0</v>
      </c>
    </row>
    <row r="19" spans="1:20" ht="27.75" thickBot="1">
      <c r="A19" s="67">
        <v>15</v>
      </c>
      <c r="B19" s="68"/>
      <c r="C19" s="68"/>
      <c r="D19" s="69">
        <v>370423</v>
      </c>
      <c r="E19" s="69">
        <f t="shared" si="0"/>
        <v>0</v>
      </c>
      <c r="F19" s="70"/>
      <c r="G19" s="71">
        <f t="shared" si="1"/>
        <v>0</v>
      </c>
      <c r="H19" s="71">
        <v>0</v>
      </c>
      <c r="I19" s="72"/>
      <c r="J19" s="71">
        <v>0</v>
      </c>
      <c r="K19" s="71">
        <v>0</v>
      </c>
      <c r="L19" s="71">
        <f t="shared" si="2"/>
        <v>0</v>
      </c>
      <c r="M19" s="71">
        <f t="shared" si="3"/>
        <v>0</v>
      </c>
      <c r="N19" s="71">
        <f t="shared" si="4"/>
        <v>0</v>
      </c>
      <c r="O19" s="69"/>
      <c r="P19" s="69"/>
      <c r="Q19" s="71">
        <f t="shared" si="5"/>
        <v>0</v>
      </c>
      <c r="R19" s="76">
        <f t="shared" si="6"/>
        <v>0</v>
      </c>
      <c r="S19" s="71">
        <f t="shared" si="7"/>
        <v>0</v>
      </c>
      <c r="T19" s="73">
        <f t="shared" si="8"/>
        <v>0</v>
      </c>
    </row>
    <row r="20" spans="1:20" ht="27.75" thickBot="1">
      <c r="A20" s="67">
        <v>16</v>
      </c>
      <c r="B20" s="68"/>
      <c r="C20" s="68"/>
      <c r="D20" s="69">
        <v>370423</v>
      </c>
      <c r="E20" s="69">
        <f t="shared" si="0"/>
        <v>0</v>
      </c>
      <c r="F20" s="70"/>
      <c r="G20" s="71">
        <f t="shared" si="1"/>
        <v>0</v>
      </c>
      <c r="H20" s="71">
        <v>0</v>
      </c>
      <c r="I20" s="72"/>
      <c r="J20" s="71">
        <v>0</v>
      </c>
      <c r="K20" s="71">
        <v>0</v>
      </c>
      <c r="L20" s="71">
        <f t="shared" si="2"/>
        <v>0</v>
      </c>
      <c r="M20" s="71">
        <f t="shared" si="3"/>
        <v>0</v>
      </c>
      <c r="N20" s="71">
        <f t="shared" si="4"/>
        <v>0</v>
      </c>
      <c r="O20" s="69"/>
      <c r="P20" s="69"/>
      <c r="Q20" s="71">
        <f t="shared" si="5"/>
        <v>0</v>
      </c>
      <c r="R20" s="76">
        <f t="shared" si="6"/>
        <v>0</v>
      </c>
      <c r="S20" s="71">
        <f t="shared" si="7"/>
        <v>0</v>
      </c>
      <c r="T20" s="73">
        <f t="shared" si="8"/>
        <v>0</v>
      </c>
    </row>
    <row r="21" spans="1:20" ht="27.75" thickBot="1">
      <c r="A21" s="67">
        <v>17</v>
      </c>
      <c r="B21" s="68"/>
      <c r="C21" s="68"/>
      <c r="D21" s="69">
        <v>370423</v>
      </c>
      <c r="E21" s="69">
        <f t="shared" si="0"/>
        <v>0</v>
      </c>
      <c r="F21" s="70"/>
      <c r="G21" s="71">
        <f t="shared" si="1"/>
        <v>0</v>
      </c>
      <c r="H21" s="71">
        <v>0</v>
      </c>
      <c r="I21" s="72"/>
      <c r="J21" s="71">
        <v>0</v>
      </c>
      <c r="K21" s="71">
        <v>0</v>
      </c>
      <c r="L21" s="71">
        <f t="shared" si="2"/>
        <v>0</v>
      </c>
      <c r="M21" s="71">
        <f t="shared" si="3"/>
        <v>0</v>
      </c>
      <c r="N21" s="71">
        <f t="shared" si="4"/>
        <v>0</v>
      </c>
      <c r="O21" s="69"/>
      <c r="P21" s="69"/>
      <c r="Q21" s="71">
        <f t="shared" si="5"/>
        <v>0</v>
      </c>
      <c r="R21" s="76">
        <f t="shared" si="6"/>
        <v>0</v>
      </c>
      <c r="S21" s="71">
        <f t="shared" si="7"/>
        <v>0</v>
      </c>
      <c r="T21" s="73">
        <f t="shared" si="8"/>
        <v>0</v>
      </c>
    </row>
    <row r="22" spans="1:20" ht="27.75" thickBot="1">
      <c r="A22" s="67">
        <v>18</v>
      </c>
      <c r="B22" s="68"/>
      <c r="C22" s="68"/>
      <c r="D22" s="69">
        <v>370423</v>
      </c>
      <c r="E22" s="69">
        <f t="shared" si="0"/>
        <v>0</v>
      </c>
      <c r="F22" s="70"/>
      <c r="G22" s="71">
        <f t="shared" si="1"/>
        <v>0</v>
      </c>
      <c r="H22" s="71">
        <v>0</v>
      </c>
      <c r="I22" s="72"/>
      <c r="J22" s="71">
        <v>0</v>
      </c>
      <c r="K22" s="71">
        <v>0</v>
      </c>
      <c r="L22" s="71">
        <f t="shared" si="2"/>
        <v>0</v>
      </c>
      <c r="M22" s="71">
        <f t="shared" si="3"/>
        <v>0</v>
      </c>
      <c r="N22" s="71">
        <f t="shared" si="4"/>
        <v>0</v>
      </c>
      <c r="O22" s="69"/>
      <c r="P22" s="69"/>
      <c r="Q22" s="71">
        <f t="shared" si="5"/>
        <v>0</v>
      </c>
      <c r="R22" s="76">
        <f t="shared" si="6"/>
        <v>0</v>
      </c>
      <c r="S22" s="71">
        <f t="shared" si="7"/>
        <v>0</v>
      </c>
      <c r="T22" s="73">
        <f t="shared" si="8"/>
        <v>0</v>
      </c>
    </row>
    <row r="23" spans="1:20" ht="27.75" thickBot="1">
      <c r="A23" s="67">
        <v>19</v>
      </c>
      <c r="B23" s="68"/>
      <c r="C23" s="68"/>
      <c r="D23" s="69">
        <v>370423</v>
      </c>
      <c r="E23" s="69">
        <f t="shared" si="0"/>
        <v>0</v>
      </c>
      <c r="F23" s="70"/>
      <c r="G23" s="71">
        <f t="shared" si="1"/>
        <v>0</v>
      </c>
      <c r="H23" s="71">
        <v>0</v>
      </c>
      <c r="I23" s="72"/>
      <c r="J23" s="71">
        <v>0</v>
      </c>
      <c r="K23" s="71">
        <v>0</v>
      </c>
      <c r="L23" s="71">
        <f t="shared" si="2"/>
        <v>0</v>
      </c>
      <c r="M23" s="71">
        <f t="shared" si="3"/>
        <v>0</v>
      </c>
      <c r="N23" s="71">
        <f t="shared" si="4"/>
        <v>0</v>
      </c>
      <c r="O23" s="69"/>
      <c r="P23" s="69"/>
      <c r="Q23" s="71">
        <f t="shared" si="5"/>
        <v>0</v>
      </c>
      <c r="R23" s="76">
        <f t="shared" si="6"/>
        <v>0</v>
      </c>
      <c r="S23" s="71">
        <f t="shared" si="7"/>
        <v>0</v>
      </c>
      <c r="T23" s="73">
        <f t="shared" si="8"/>
        <v>0</v>
      </c>
    </row>
    <row r="24" spans="1:20" ht="27.75" thickBot="1">
      <c r="A24" s="67">
        <v>20</v>
      </c>
      <c r="B24" s="68"/>
      <c r="C24" s="68"/>
      <c r="D24" s="69">
        <v>370423</v>
      </c>
      <c r="E24" s="69">
        <f t="shared" si="0"/>
        <v>0</v>
      </c>
      <c r="F24" s="70"/>
      <c r="G24" s="71">
        <f t="shared" si="1"/>
        <v>0</v>
      </c>
      <c r="H24" s="71">
        <v>0</v>
      </c>
      <c r="I24" s="72"/>
      <c r="J24" s="71">
        <v>0</v>
      </c>
      <c r="K24" s="71">
        <v>0</v>
      </c>
      <c r="L24" s="71">
        <f t="shared" si="2"/>
        <v>0</v>
      </c>
      <c r="M24" s="71">
        <f t="shared" si="3"/>
        <v>0</v>
      </c>
      <c r="N24" s="71">
        <f t="shared" si="4"/>
        <v>0</v>
      </c>
      <c r="O24" s="69"/>
      <c r="P24" s="69"/>
      <c r="Q24" s="71">
        <f t="shared" si="5"/>
        <v>0</v>
      </c>
      <c r="R24" s="76">
        <f t="shared" si="6"/>
        <v>0</v>
      </c>
      <c r="S24" s="71">
        <f t="shared" si="7"/>
        <v>0</v>
      </c>
      <c r="T24" s="73">
        <f t="shared" si="8"/>
        <v>0</v>
      </c>
    </row>
    <row r="25" spans="1:20" ht="27.75" thickBot="1">
      <c r="A25" s="67">
        <v>21</v>
      </c>
      <c r="B25" s="68"/>
      <c r="C25" s="68"/>
      <c r="D25" s="69">
        <v>370423</v>
      </c>
      <c r="E25" s="69">
        <f t="shared" si="0"/>
        <v>0</v>
      </c>
      <c r="F25" s="70"/>
      <c r="G25" s="71">
        <f t="shared" si="1"/>
        <v>0</v>
      </c>
      <c r="H25" s="71">
        <v>0</v>
      </c>
      <c r="I25" s="72"/>
      <c r="J25" s="71">
        <v>0</v>
      </c>
      <c r="K25" s="71">
        <v>0</v>
      </c>
      <c r="L25" s="71">
        <f t="shared" si="2"/>
        <v>0</v>
      </c>
      <c r="M25" s="71">
        <f t="shared" si="3"/>
        <v>0</v>
      </c>
      <c r="N25" s="71">
        <f t="shared" si="4"/>
        <v>0</v>
      </c>
      <c r="O25" s="69"/>
      <c r="P25" s="69"/>
      <c r="Q25" s="71">
        <f t="shared" si="5"/>
        <v>0</v>
      </c>
      <c r="R25" s="76">
        <f t="shared" si="6"/>
        <v>0</v>
      </c>
      <c r="S25" s="71">
        <f t="shared" si="7"/>
        <v>0</v>
      </c>
      <c r="T25" s="73">
        <f t="shared" si="8"/>
        <v>0</v>
      </c>
    </row>
    <row r="26" spans="1:20" ht="27.75" thickBot="1">
      <c r="A26" s="67">
        <v>22</v>
      </c>
      <c r="B26" s="68"/>
      <c r="C26" s="68"/>
      <c r="D26" s="69">
        <v>370423</v>
      </c>
      <c r="E26" s="69">
        <f t="shared" si="0"/>
        <v>0</v>
      </c>
      <c r="F26" s="70"/>
      <c r="G26" s="71">
        <f t="shared" si="1"/>
        <v>0</v>
      </c>
      <c r="H26" s="71">
        <v>0</v>
      </c>
      <c r="I26" s="72"/>
      <c r="J26" s="71">
        <v>0</v>
      </c>
      <c r="K26" s="71">
        <v>0</v>
      </c>
      <c r="L26" s="71">
        <f t="shared" si="2"/>
        <v>0</v>
      </c>
      <c r="M26" s="71">
        <f t="shared" si="3"/>
        <v>0</v>
      </c>
      <c r="N26" s="71">
        <f t="shared" si="4"/>
        <v>0</v>
      </c>
      <c r="O26" s="69"/>
      <c r="P26" s="69"/>
      <c r="Q26" s="71">
        <f t="shared" si="5"/>
        <v>0</v>
      </c>
      <c r="R26" s="76">
        <f t="shared" si="6"/>
        <v>0</v>
      </c>
      <c r="S26" s="71">
        <f t="shared" si="7"/>
        <v>0</v>
      </c>
      <c r="T26" s="73">
        <f t="shared" si="8"/>
        <v>0</v>
      </c>
    </row>
    <row r="27" spans="1:20" ht="27.75" thickBot="1">
      <c r="A27" s="67">
        <v>23</v>
      </c>
      <c r="B27" s="68"/>
      <c r="C27" s="68"/>
      <c r="D27" s="69">
        <v>370423</v>
      </c>
      <c r="E27" s="69">
        <f t="shared" si="0"/>
        <v>0</v>
      </c>
      <c r="F27" s="70"/>
      <c r="G27" s="71">
        <f t="shared" si="1"/>
        <v>0</v>
      </c>
      <c r="H27" s="71">
        <v>0</v>
      </c>
      <c r="I27" s="72"/>
      <c r="J27" s="71">
        <v>0</v>
      </c>
      <c r="K27" s="71">
        <v>0</v>
      </c>
      <c r="L27" s="71">
        <f t="shared" si="2"/>
        <v>0</v>
      </c>
      <c r="M27" s="71">
        <f t="shared" si="3"/>
        <v>0</v>
      </c>
      <c r="N27" s="71">
        <f t="shared" si="4"/>
        <v>0</v>
      </c>
      <c r="O27" s="69"/>
      <c r="P27" s="69"/>
      <c r="Q27" s="71">
        <f t="shared" si="5"/>
        <v>0</v>
      </c>
      <c r="R27" s="76">
        <f t="shared" si="6"/>
        <v>0</v>
      </c>
      <c r="S27" s="71">
        <f t="shared" si="7"/>
        <v>0</v>
      </c>
      <c r="T27" s="73">
        <f t="shared" si="8"/>
        <v>0</v>
      </c>
    </row>
    <row r="28" spans="1:20" ht="27.75" thickBot="1">
      <c r="A28" s="67">
        <v>24</v>
      </c>
      <c r="B28" s="68"/>
      <c r="C28" s="68"/>
      <c r="D28" s="69">
        <v>370423</v>
      </c>
      <c r="E28" s="69">
        <f t="shared" si="0"/>
        <v>0</v>
      </c>
      <c r="F28" s="70"/>
      <c r="G28" s="71">
        <f t="shared" si="1"/>
        <v>0</v>
      </c>
      <c r="H28" s="71">
        <v>0</v>
      </c>
      <c r="I28" s="72"/>
      <c r="J28" s="71">
        <v>0</v>
      </c>
      <c r="K28" s="71">
        <v>0</v>
      </c>
      <c r="L28" s="71">
        <f t="shared" si="2"/>
        <v>0</v>
      </c>
      <c r="M28" s="71">
        <f t="shared" si="3"/>
        <v>0</v>
      </c>
      <c r="N28" s="71">
        <f t="shared" si="4"/>
        <v>0</v>
      </c>
      <c r="O28" s="69"/>
      <c r="P28" s="69"/>
      <c r="Q28" s="71">
        <f t="shared" si="5"/>
        <v>0</v>
      </c>
      <c r="R28" s="76">
        <f t="shared" si="6"/>
        <v>0</v>
      </c>
      <c r="S28" s="71">
        <f t="shared" si="7"/>
        <v>0</v>
      </c>
      <c r="T28" s="73">
        <f t="shared" si="8"/>
        <v>0</v>
      </c>
    </row>
    <row r="29" spans="1:20" ht="27.75" thickBot="1">
      <c r="A29" s="67">
        <v>25</v>
      </c>
      <c r="B29" s="68"/>
      <c r="C29" s="68"/>
      <c r="D29" s="69">
        <v>370423</v>
      </c>
      <c r="E29" s="69">
        <f t="shared" si="0"/>
        <v>0</v>
      </c>
      <c r="F29" s="70"/>
      <c r="G29" s="71">
        <f t="shared" si="1"/>
        <v>0</v>
      </c>
      <c r="H29" s="71">
        <v>0</v>
      </c>
      <c r="I29" s="72"/>
      <c r="J29" s="71">
        <v>0</v>
      </c>
      <c r="K29" s="71">
        <v>0</v>
      </c>
      <c r="L29" s="71">
        <f t="shared" si="2"/>
        <v>0</v>
      </c>
      <c r="M29" s="71">
        <f t="shared" si="3"/>
        <v>0</v>
      </c>
      <c r="N29" s="71">
        <f t="shared" si="4"/>
        <v>0</v>
      </c>
      <c r="O29" s="69"/>
      <c r="P29" s="69"/>
      <c r="Q29" s="71">
        <f t="shared" si="5"/>
        <v>0</v>
      </c>
      <c r="R29" s="76">
        <f t="shared" si="6"/>
        <v>0</v>
      </c>
      <c r="S29" s="71">
        <f t="shared" si="7"/>
        <v>0</v>
      </c>
      <c r="T29" s="73">
        <f t="shared" si="8"/>
        <v>0</v>
      </c>
    </row>
    <row r="30" spans="1:20" ht="27.75" thickBot="1">
      <c r="A30" s="67">
        <v>26</v>
      </c>
      <c r="B30" s="68"/>
      <c r="C30" s="68"/>
      <c r="D30" s="69">
        <v>370423</v>
      </c>
      <c r="E30" s="69">
        <f t="shared" si="0"/>
        <v>0</v>
      </c>
      <c r="F30" s="70"/>
      <c r="G30" s="71">
        <f t="shared" si="1"/>
        <v>0</v>
      </c>
      <c r="H30" s="71">
        <v>0</v>
      </c>
      <c r="I30" s="72"/>
      <c r="J30" s="71">
        <v>0</v>
      </c>
      <c r="K30" s="71">
        <v>0</v>
      </c>
      <c r="L30" s="71">
        <f t="shared" si="2"/>
        <v>0</v>
      </c>
      <c r="M30" s="71">
        <f t="shared" si="3"/>
        <v>0</v>
      </c>
      <c r="N30" s="71">
        <f t="shared" si="4"/>
        <v>0</v>
      </c>
      <c r="O30" s="69"/>
      <c r="P30" s="69"/>
      <c r="Q30" s="71">
        <f t="shared" si="5"/>
        <v>0</v>
      </c>
      <c r="R30" s="76">
        <f t="shared" si="6"/>
        <v>0</v>
      </c>
      <c r="S30" s="71">
        <f t="shared" si="7"/>
        <v>0</v>
      </c>
      <c r="T30" s="73">
        <f t="shared" si="8"/>
        <v>0</v>
      </c>
    </row>
    <row r="31" spans="1:20" ht="27.75" thickBot="1">
      <c r="A31" s="67">
        <v>27</v>
      </c>
      <c r="B31" s="68"/>
      <c r="C31" s="68"/>
      <c r="D31" s="69">
        <v>370423</v>
      </c>
      <c r="E31" s="69">
        <f t="shared" si="0"/>
        <v>0</v>
      </c>
      <c r="F31" s="70"/>
      <c r="G31" s="71">
        <f t="shared" si="1"/>
        <v>0</v>
      </c>
      <c r="H31" s="71">
        <v>0</v>
      </c>
      <c r="I31" s="72"/>
      <c r="J31" s="71">
        <v>0</v>
      </c>
      <c r="K31" s="71">
        <v>0</v>
      </c>
      <c r="L31" s="71">
        <f t="shared" si="2"/>
        <v>0</v>
      </c>
      <c r="M31" s="71">
        <f t="shared" si="3"/>
        <v>0</v>
      </c>
      <c r="N31" s="71">
        <f t="shared" si="4"/>
        <v>0</v>
      </c>
      <c r="O31" s="69"/>
      <c r="P31" s="69"/>
      <c r="Q31" s="71">
        <f t="shared" si="5"/>
        <v>0</v>
      </c>
      <c r="R31" s="76">
        <f t="shared" si="6"/>
        <v>0</v>
      </c>
      <c r="S31" s="71">
        <f t="shared" si="7"/>
        <v>0</v>
      </c>
      <c r="T31" s="73">
        <f t="shared" si="8"/>
        <v>0</v>
      </c>
    </row>
    <row r="32" spans="1:20" ht="27.75" thickBot="1">
      <c r="A32" s="67">
        <v>28</v>
      </c>
      <c r="B32" s="68"/>
      <c r="C32" s="68"/>
      <c r="D32" s="69">
        <v>370423</v>
      </c>
      <c r="E32" s="69">
        <f t="shared" si="0"/>
        <v>0</v>
      </c>
      <c r="F32" s="70"/>
      <c r="G32" s="71">
        <f t="shared" si="1"/>
        <v>0</v>
      </c>
      <c r="H32" s="71">
        <v>0</v>
      </c>
      <c r="I32" s="72"/>
      <c r="J32" s="71">
        <v>0</v>
      </c>
      <c r="K32" s="71">
        <v>0</v>
      </c>
      <c r="L32" s="71">
        <f t="shared" si="2"/>
        <v>0</v>
      </c>
      <c r="M32" s="71">
        <f t="shared" si="3"/>
        <v>0</v>
      </c>
      <c r="N32" s="71">
        <f t="shared" si="4"/>
        <v>0</v>
      </c>
      <c r="O32" s="69"/>
      <c r="P32" s="69"/>
      <c r="Q32" s="71">
        <f t="shared" si="5"/>
        <v>0</v>
      </c>
      <c r="R32" s="76">
        <f t="shared" si="6"/>
        <v>0</v>
      </c>
      <c r="S32" s="71">
        <f t="shared" si="7"/>
        <v>0</v>
      </c>
      <c r="T32" s="73">
        <f t="shared" si="8"/>
        <v>0</v>
      </c>
    </row>
    <row r="33" spans="1:20" ht="27.75" thickBot="1">
      <c r="A33" s="67">
        <v>29</v>
      </c>
      <c r="B33" s="68"/>
      <c r="C33" s="68"/>
      <c r="D33" s="69">
        <v>370423</v>
      </c>
      <c r="E33" s="69">
        <f t="shared" si="0"/>
        <v>0</v>
      </c>
      <c r="F33" s="70"/>
      <c r="G33" s="71">
        <f t="shared" si="1"/>
        <v>0</v>
      </c>
      <c r="H33" s="71">
        <v>0</v>
      </c>
      <c r="I33" s="72"/>
      <c r="J33" s="71">
        <v>0</v>
      </c>
      <c r="K33" s="71">
        <v>0</v>
      </c>
      <c r="L33" s="71">
        <f t="shared" si="2"/>
        <v>0</v>
      </c>
      <c r="M33" s="71">
        <f t="shared" si="3"/>
        <v>0</v>
      </c>
      <c r="N33" s="71">
        <f t="shared" si="4"/>
        <v>0</v>
      </c>
      <c r="O33" s="69"/>
      <c r="P33" s="69"/>
      <c r="Q33" s="71">
        <f t="shared" si="5"/>
        <v>0</v>
      </c>
      <c r="R33" s="76">
        <f t="shared" si="6"/>
        <v>0</v>
      </c>
      <c r="S33" s="71">
        <f t="shared" si="7"/>
        <v>0</v>
      </c>
      <c r="T33" s="73">
        <f t="shared" si="8"/>
        <v>0</v>
      </c>
    </row>
    <row r="34" spans="1:20" ht="27.75" thickBot="1">
      <c r="A34" s="67">
        <v>30</v>
      </c>
      <c r="B34" s="68"/>
      <c r="C34" s="68"/>
      <c r="D34" s="69">
        <v>370423</v>
      </c>
      <c r="E34" s="69">
        <f t="shared" si="0"/>
        <v>0</v>
      </c>
      <c r="F34" s="70"/>
      <c r="G34" s="71">
        <f t="shared" si="1"/>
        <v>0</v>
      </c>
      <c r="H34" s="71">
        <v>0</v>
      </c>
      <c r="I34" s="72"/>
      <c r="J34" s="71">
        <v>0</v>
      </c>
      <c r="K34" s="71">
        <v>0</v>
      </c>
      <c r="L34" s="71">
        <f t="shared" si="2"/>
        <v>0</v>
      </c>
      <c r="M34" s="71">
        <f t="shared" si="3"/>
        <v>0</v>
      </c>
      <c r="N34" s="71">
        <f t="shared" si="4"/>
        <v>0</v>
      </c>
      <c r="O34" s="69"/>
      <c r="P34" s="69"/>
      <c r="Q34" s="71">
        <f t="shared" si="5"/>
        <v>0</v>
      </c>
      <c r="R34" s="76">
        <f t="shared" si="6"/>
        <v>0</v>
      </c>
      <c r="S34" s="71">
        <f t="shared" si="7"/>
        <v>0</v>
      </c>
      <c r="T34" s="73">
        <f t="shared" si="8"/>
        <v>0</v>
      </c>
    </row>
    <row r="35" spans="1:20" ht="27.75" thickBot="1">
      <c r="A35" s="67">
        <v>31</v>
      </c>
      <c r="B35" s="68"/>
      <c r="C35" s="68"/>
      <c r="D35" s="69">
        <v>370423</v>
      </c>
      <c r="E35" s="69">
        <f t="shared" si="0"/>
        <v>0</v>
      </c>
      <c r="F35" s="70"/>
      <c r="G35" s="71">
        <f t="shared" si="1"/>
        <v>0</v>
      </c>
      <c r="H35" s="71">
        <v>0</v>
      </c>
      <c r="I35" s="72"/>
      <c r="J35" s="71">
        <v>0</v>
      </c>
      <c r="K35" s="71">
        <v>0</v>
      </c>
      <c r="L35" s="71">
        <f t="shared" si="2"/>
        <v>0</v>
      </c>
      <c r="M35" s="71">
        <f t="shared" si="3"/>
        <v>0</v>
      </c>
      <c r="N35" s="71">
        <f t="shared" si="4"/>
        <v>0</v>
      </c>
      <c r="O35" s="69"/>
      <c r="P35" s="69"/>
      <c r="Q35" s="71">
        <f t="shared" si="5"/>
        <v>0</v>
      </c>
      <c r="R35" s="76">
        <f t="shared" si="6"/>
        <v>0</v>
      </c>
      <c r="S35" s="71">
        <f t="shared" si="7"/>
        <v>0</v>
      </c>
      <c r="T35" s="73">
        <f t="shared" si="8"/>
        <v>0</v>
      </c>
    </row>
    <row r="36" spans="1:20" ht="27.75" thickBot="1">
      <c r="A36" s="67">
        <v>32</v>
      </c>
      <c r="B36" s="68"/>
      <c r="C36" s="68"/>
      <c r="D36" s="69">
        <v>370423</v>
      </c>
      <c r="E36" s="69">
        <f t="shared" si="0"/>
        <v>0</v>
      </c>
      <c r="F36" s="70"/>
      <c r="G36" s="71">
        <f t="shared" si="1"/>
        <v>0</v>
      </c>
      <c r="H36" s="71">
        <v>0</v>
      </c>
      <c r="I36" s="72"/>
      <c r="J36" s="71">
        <v>0</v>
      </c>
      <c r="K36" s="71">
        <v>0</v>
      </c>
      <c r="L36" s="71">
        <f t="shared" si="2"/>
        <v>0</v>
      </c>
      <c r="M36" s="71">
        <f t="shared" si="3"/>
        <v>0</v>
      </c>
      <c r="N36" s="71">
        <f t="shared" si="4"/>
        <v>0</v>
      </c>
      <c r="O36" s="69"/>
      <c r="P36" s="69"/>
      <c r="Q36" s="71">
        <f t="shared" si="5"/>
        <v>0</v>
      </c>
      <c r="R36" s="76">
        <f t="shared" si="6"/>
        <v>0</v>
      </c>
      <c r="S36" s="71">
        <f t="shared" si="7"/>
        <v>0</v>
      </c>
      <c r="T36" s="73">
        <f t="shared" si="8"/>
        <v>0</v>
      </c>
    </row>
    <row r="37" spans="1:20" ht="27.75" thickBot="1">
      <c r="A37" s="67">
        <v>33</v>
      </c>
      <c r="B37" s="68"/>
      <c r="C37" s="68"/>
      <c r="D37" s="69">
        <v>370423</v>
      </c>
      <c r="E37" s="69">
        <f t="shared" si="0"/>
        <v>0</v>
      </c>
      <c r="F37" s="70"/>
      <c r="G37" s="71">
        <f t="shared" si="1"/>
        <v>0</v>
      </c>
      <c r="H37" s="71">
        <v>0</v>
      </c>
      <c r="I37" s="72"/>
      <c r="J37" s="71">
        <v>0</v>
      </c>
      <c r="K37" s="71">
        <v>0</v>
      </c>
      <c r="L37" s="71">
        <f t="shared" si="2"/>
        <v>0</v>
      </c>
      <c r="M37" s="71">
        <f t="shared" si="3"/>
        <v>0</v>
      </c>
      <c r="N37" s="71">
        <f t="shared" si="4"/>
        <v>0</v>
      </c>
      <c r="O37" s="69"/>
      <c r="P37" s="69"/>
      <c r="Q37" s="71">
        <f t="shared" si="5"/>
        <v>0</v>
      </c>
      <c r="R37" s="76">
        <f t="shared" si="6"/>
        <v>0</v>
      </c>
      <c r="S37" s="71">
        <f t="shared" si="7"/>
        <v>0</v>
      </c>
      <c r="T37" s="73">
        <f t="shared" si="8"/>
        <v>0</v>
      </c>
    </row>
    <row r="38" spans="1:20" ht="27.75" thickBot="1">
      <c r="A38" s="67">
        <v>34</v>
      </c>
      <c r="B38" s="68"/>
      <c r="C38" s="68"/>
      <c r="D38" s="69">
        <v>370423</v>
      </c>
      <c r="E38" s="69">
        <f t="shared" si="0"/>
        <v>0</v>
      </c>
      <c r="F38" s="70"/>
      <c r="G38" s="71">
        <f t="shared" si="1"/>
        <v>0</v>
      </c>
      <c r="H38" s="71">
        <v>0</v>
      </c>
      <c r="I38" s="72"/>
      <c r="J38" s="71">
        <v>0</v>
      </c>
      <c r="K38" s="71">
        <v>0</v>
      </c>
      <c r="L38" s="71">
        <f t="shared" si="2"/>
        <v>0</v>
      </c>
      <c r="M38" s="71">
        <f t="shared" si="3"/>
        <v>0</v>
      </c>
      <c r="N38" s="71">
        <f t="shared" si="4"/>
        <v>0</v>
      </c>
      <c r="O38" s="69"/>
      <c r="P38" s="69"/>
      <c r="Q38" s="71">
        <f t="shared" si="5"/>
        <v>0</v>
      </c>
      <c r="R38" s="76">
        <f t="shared" si="6"/>
        <v>0</v>
      </c>
      <c r="S38" s="71">
        <f t="shared" si="7"/>
        <v>0</v>
      </c>
      <c r="T38" s="73">
        <f t="shared" si="8"/>
        <v>0</v>
      </c>
    </row>
    <row r="39" spans="1:20" ht="27.75" thickBot="1">
      <c r="A39" s="67">
        <v>35</v>
      </c>
      <c r="B39" s="68"/>
      <c r="C39" s="68"/>
      <c r="D39" s="69">
        <v>370423</v>
      </c>
      <c r="E39" s="69">
        <f t="shared" si="0"/>
        <v>0</v>
      </c>
      <c r="F39" s="70"/>
      <c r="G39" s="71">
        <f t="shared" si="1"/>
        <v>0</v>
      </c>
      <c r="H39" s="71">
        <v>0</v>
      </c>
      <c r="I39" s="72"/>
      <c r="J39" s="71">
        <v>0</v>
      </c>
      <c r="K39" s="71">
        <v>0</v>
      </c>
      <c r="L39" s="71">
        <f t="shared" si="2"/>
        <v>0</v>
      </c>
      <c r="M39" s="71">
        <f t="shared" si="3"/>
        <v>0</v>
      </c>
      <c r="N39" s="71">
        <f t="shared" si="4"/>
        <v>0</v>
      </c>
      <c r="O39" s="69"/>
      <c r="P39" s="69"/>
      <c r="Q39" s="71">
        <f t="shared" si="5"/>
        <v>0</v>
      </c>
      <c r="R39" s="76">
        <f t="shared" si="6"/>
        <v>0</v>
      </c>
      <c r="S39" s="71">
        <f t="shared" si="7"/>
        <v>0</v>
      </c>
      <c r="T39" s="73">
        <f t="shared" si="8"/>
        <v>0</v>
      </c>
    </row>
    <row r="40" spans="1:20" ht="27.75" thickBot="1">
      <c r="A40" s="67">
        <v>36</v>
      </c>
      <c r="B40" s="68"/>
      <c r="C40" s="68"/>
      <c r="D40" s="69">
        <v>370423</v>
      </c>
      <c r="E40" s="69">
        <f t="shared" si="0"/>
        <v>0</v>
      </c>
      <c r="F40" s="70"/>
      <c r="G40" s="71">
        <f t="shared" si="1"/>
        <v>0</v>
      </c>
      <c r="H40" s="71">
        <v>0</v>
      </c>
      <c r="I40" s="72"/>
      <c r="J40" s="71">
        <v>0</v>
      </c>
      <c r="K40" s="71">
        <v>0</v>
      </c>
      <c r="L40" s="71">
        <f t="shared" si="2"/>
        <v>0</v>
      </c>
      <c r="M40" s="71">
        <f t="shared" si="3"/>
        <v>0</v>
      </c>
      <c r="N40" s="71">
        <f t="shared" si="4"/>
        <v>0</v>
      </c>
      <c r="O40" s="69"/>
      <c r="P40" s="69"/>
      <c r="Q40" s="71">
        <f t="shared" si="5"/>
        <v>0</v>
      </c>
      <c r="R40" s="76">
        <f t="shared" si="6"/>
        <v>0</v>
      </c>
      <c r="S40" s="71">
        <f t="shared" si="7"/>
        <v>0</v>
      </c>
      <c r="T40" s="73">
        <f t="shared" si="8"/>
        <v>0</v>
      </c>
    </row>
    <row r="41" spans="1:20" ht="27.75" thickBot="1">
      <c r="A41" s="67">
        <v>37</v>
      </c>
      <c r="B41" s="68"/>
      <c r="C41" s="68"/>
      <c r="D41" s="69">
        <v>370423</v>
      </c>
      <c r="E41" s="69">
        <f t="shared" si="0"/>
        <v>0</v>
      </c>
      <c r="F41" s="70"/>
      <c r="G41" s="71">
        <f t="shared" si="1"/>
        <v>0</v>
      </c>
      <c r="H41" s="71">
        <v>0</v>
      </c>
      <c r="I41" s="72"/>
      <c r="J41" s="71">
        <v>0</v>
      </c>
      <c r="K41" s="71">
        <v>0</v>
      </c>
      <c r="L41" s="71">
        <f t="shared" si="2"/>
        <v>0</v>
      </c>
      <c r="M41" s="71">
        <f t="shared" si="3"/>
        <v>0</v>
      </c>
      <c r="N41" s="71">
        <f t="shared" si="4"/>
        <v>0</v>
      </c>
      <c r="O41" s="69"/>
      <c r="P41" s="69"/>
      <c r="Q41" s="71">
        <f t="shared" si="5"/>
        <v>0</v>
      </c>
      <c r="R41" s="76">
        <f t="shared" si="6"/>
        <v>0</v>
      </c>
      <c r="S41" s="71">
        <f t="shared" si="7"/>
        <v>0</v>
      </c>
      <c r="T41" s="73">
        <f t="shared" si="8"/>
        <v>0</v>
      </c>
    </row>
    <row r="42" spans="1:20" ht="27.75" thickBot="1">
      <c r="A42" s="67">
        <v>38</v>
      </c>
      <c r="B42" s="68"/>
      <c r="C42" s="68"/>
      <c r="D42" s="69">
        <v>370423</v>
      </c>
      <c r="E42" s="69">
        <f t="shared" si="0"/>
        <v>0</v>
      </c>
      <c r="F42" s="70"/>
      <c r="G42" s="71">
        <f t="shared" si="1"/>
        <v>0</v>
      </c>
      <c r="H42" s="71">
        <v>0</v>
      </c>
      <c r="I42" s="72"/>
      <c r="J42" s="71">
        <v>0</v>
      </c>
      <c r="K42" s="71">
        <v>0</v>
      </c>
      <c r="L42" s="71">
        <f t="shared" si="2"/>
        <v>0</v>
      </c>
      <c r="M42" s="71">
        <f t="shared" si="3"/>
        <v>0</v>
      </c>
      <c r="N42" s="71">
        <f t="shared" si="4"/>
        <v>0</v>
      </c>
      <c r="O42" s="69"/>
      <c r="P42" s="69"/>
      <c r="Q42" s="71">
        <f t="shared" si="5"/>
        <v>0</v>
      </c>
      <c r="R42" s="76">
        <f t="shared" si="6"/>
        <v>0</v>
      </c>
      <c r="S42" s="71">
        <f t="shared" si="7"/>
        <v>0</v>
      </c>
      <c r="T42" s="73">
        <f t="shared" si="8"/>
        <v>0</v>
      </c>
    </row>
    <row r="43" spans="1:20" ht="27.75" thickBot="1">
      <c r="A43" s="67">
        <v>39</v>
      </c>
      <c r="B43" s="68"/>
      <c r="C43" s="68"/>
      <c r="D43" s="69">
        <v>370423</v>
      </c>
      <c r="E43" s="69">
        <f t="shared" si="0"/>
        <v>0</v>
      </c>
      <c r="F43" s="70"/>
      <c r="G43" s="71">
        <f t="shared" si="1"/>
        <v>0</v>
      </c>
      <c r="H43" s="71">
        <v>0</v>
      </c>
      <c r="I43" s="72"/>
      <c r="J43" s="71">
        <v>0</v>
      </c>
      <c r="K43" s="71">
        <v>0</v>
      </c>
      <c r="L43" s="71">
        <f t="shared" si="2"/>
        <v>0</v>
      </c>
      <c r="M43" s="71">
        <f t="shared" si="3"/>
        <v>0</v>
      </c>
      <c r="N43" s="71">
        <f t="shared" si="4"/>
        <v>0</v>
      </c>
      <c r="O43" s="69"/>
      <c r="P43" s="69"/>
      <c r="Q43" s="71">
        <f t="shared" si="5"/>
        <v>0</v>
      </c>
      <c r="R43" s="76">
        <f t="shared" si="6"/>
        <v>0</v>
      </c>
      <c r="S43" s="71">
        <f t="shared" si="7"/>
        <v>0</v>
      </c>
      <c r="T43" s="73">
        <f t="shared" si="8"/>
        <v>0</v>
      </c>
    </row>
    <row r="44" spans="1:20" ht="27.75" thickBot="1">
      <c r="A44" s="67">
        <v>40</v>
      </c>
      <c r="B44" s="68"/>
      <c r="C44" s="68"/>
      <c r="D44" s="69">
        <v>370423</v>
      </c>
      <c r="E44" s="69">
        <f t="shared" si="0"/>
        <v>0</v>
      </c>
      <c r="F44" s="70"/>
      <c r="G44" s="71">
        <f t="shared" si="1"/>
        <v>0</v>
      </c>
      <c r="H44" s="71">
        <v>0</v>
      </c>
      <c r="I44" s="72"/>
      <c r="J44" s="71">
        <v>0</v>
      </c>
      <c r="K44" s="71">
        <v>0</v>
      </c>
      <c r="L44" s="71">
        <f t="shared" si="2"/>
        <v>0</v>
      </c>
      <c r="M44" s="71">
        <f t="shared" si="3"/>
        <v>0</v>
      </c>
      <c r="N44" s="71">
        <f t="shared" si="4"/>
        <v>0</v>
      </c>
      <c r="O44" s="69"/>
      <c r="P44" s="69"/>
      <c r="Q44" s="71">
        <f t="shared" si="5"/>
        <v>0</v>
      </c>
      <c r="R44" s="76">
        <f t="shared" si="6"/>
        <v>0</v>
      </c>
      <c r="S44" s="71">
        <f t="shared" si="7"/>
        <v>0</v>
      </c>
      <c r="T44" s="73">
        <f t="shared" si="8"/>
        <v>0</v>
      </c>
    </row>
    <row r="45" spans="1:20" ht="27.75" thickBot="1">
      <c r="A45" s="67">
        <v>41</v>
      </c>
      <c r="B45" s="68"/>
      <c r="C45" s="68"/>
      <c r="D45" s="69">
        <v>370423</v>
      </c>
      <c r="E45" s="69">
        <f t="shared" si="0"/>
        <v>0</v>
      </c>
      <c r="F45" s="70"/>
      <c r="G45" s="71">
        <f t="shared" si="1"/>
        <v>0</v>
      </c>
      <c r="H45" s="71">
        <v>0</v>
      </c>
      <c r="I45" s="72"/>
      <c r="J45" s="71">
        <v>0</v>
      </c>
      <c r="K45" s="71">
        <v>0</v>
      </c>
      <c r="L45" s="71">
        <f t="shared" si="2"/>
        <v>0</v>
      </c>
      <c r="M45" s="71">
        <f t="shared" si="3"/>
        <v>0</v>
      </c>
      <c r="N45" s="71">
        <f t="shared" si="4"/>
        <v>0</v>
      </c>
      <c r="O45" s="69"/>
      <c r="P45" s="69"/>
      <c r="Q45" s="71">
        <f t="shared" si="5"/>
        <v>0</v>
      </c>
      <c r="R45" s="76">
        <f t="shared" si="6"/>
        <v>0</v>
      </c>
      <c r="S45" s="71">
        <f t="shared" si="7"/>
        <v>0</v>
      </c>
      <c r="T45" s="73">
        <f t="shared" si="8"/>
        <v>0</v>
      </c>
    </row>
    <row r="46" spans="1:20" ht="27.75" thickBot="1">
      <c r="A46" s="67">
        <v>42</v>
      </c>
      <c r="B46" s="68"/>
      <c r="C46" s="68"/>
      <c r="D46" s="69">
        <v>370423</v>
      </c>
      <c r="E46" s="69">
        <f t="shared" si="0"/>
        <v>0</v>
      </c>
      <c r="F46" s="70"/>
      <c r="G46" s="71">
        <f t="shared" si="1"/>
        <v>0</v>
      </c>
      <c r="H46" s="71">
        <v>0</v>
      </c>
      <c r="I46" s="72"/>
      <c r="J46" s="71">
        <v>0</v>
      </c>
      <c r="K46" s="71">
        <v>0</v>
      </c>
      <c r="L46" s="71">
        <f t="shared" si="2"/>
        <v>0</v>
      </c>
      <c r="M46" s="71">
        <f t="shared" si="3"/>
        <v>0</v>
      </c>
      <c r="N46" s="71">
        <f t="shared" si="4"/>
        <v>0</v>
      </c>
      <c r="O46" s="69"/>
      <c r="P46" s="69"/>
      <c r="Q46" s="71">
        <f t="shared" si="5"/>
        <v>0</v>
      </c>
      <c r="R46" s="76">
        <f t="shared" si="6"/>
        <v>0</v>
      </c>
      <c r="S46" s="71">
        <f t="shared" si="7"/>
        <v>0</v>
      </c>
      <c r="T46" s="73">
        <f t="shared" si="8"/>
        <v>0</v>
      </c>
    </row>
    <row r="47" spans="1:20" ht="27.75" thickBot="1">
      <c r="A47" s="67">
        <v>43</v>
      </c>
      <c r="B47" s="68"/>
      <c r="C47" s="68"/>
      <c r="D47" s="69">
        <v>370423</v>
      </c>
      <c r="E47" s="69">
        <f t="shared" si="0"/>
        <v>0</v>
      </c>
      <c r="F47" s="70"/>
      <c r="G47" s="71">
        <f t="shared" si="1"/>
        <v>0</v>
      </c>
      <c r="H47" s="71">
        <v>0</v>
      </c>
      <c r="I47" s="72"/>
      <c r="J47" s="71">
        <v>0</v>
      </c>
      <c r="K47" s="71">
        <v>0</v>
      </c>
      <c r="L47" s="71">
        <f t="shared" si="2"/>
        <v>0</v>
      </c>
      <c r="M47" s="71">
        <f t="shared" si="3"/>
        <v>0</v>
      </c>
      <c r="N47" s="71">
        <f t="shared" si="4"/>
        <v>0</v>
      </c>
      <c r="O47" s="69"/>
      <c r="P47" s="69"/>
      <c r="Q47" s="71">
        <f t="shared" si="5"/>
        <v>0</v>
      </c>
      <c r="R47" s="76">
        <f t="shared" si="6"/>
        <v>0</v>
      </c>
      <c r="S47" s="71">
        <f t="shared" si="7"/>
        <v>0</v>
      </c>
      <c r="T47" s="73">
        <f t="shared" si="8"/>
        <v>0</v>
      </c>
    </row>
    <row r="48" spans="1:20" ht="27.75" thickBot="1">
      <c r="A48" s="67">
        <v>44</v>
      </c>
      <c r="B48" s="68"/>
      <c r="C48" s="68"/>
      <c r="D48" s="69">
        <v>370423</v>
      </c>
      <c r="E48" s="69">
        <f t="shared" si="0"/>
        <v>0</v>
      </c>
      <c r="F48" s="70"/>
      <c r="G48" s="71">
        <f t="shared" si="1"/>
        <v>0</v>
      </c>
      <c r="H48" s="71">
        <v>0</v>
      </c>
      <c r="I48" s="72"/>
      <c r="J48" s="71">
        <v>0</v>
      </c>
      <c r="K48" s="71">
        <v>0</v>
      </c>
      <c r="L48" s="71">
        <f t="shared" si="2"/>
        <v>0</v>
      </c>
      <c r="M48" s="71">
        <f t="shared" si="3"/>
        <v>0</v>
      </c>
      <c r="N48" s="71">
        <f t="shared" si="4"/>
        <v>0</v>
      </c>
      <c r="O48" s="69"/>
      <c r="P48" s="69"/>
      <c r="Q48" s="71">
        <f t="shared" si="5"/>
        <v>0</v>
      </c>
      <c r="R48" s="76">
        <f t="shared" si="6"/>
        <v>0</v>
      </c>
      <c r="S48" s="71">
        <f t="shared" si="7"/>
        <v>0</v>
      </c>
      <c r="T48" s="73">
        <f t="shared" si="8"/>
        <v>0</v>
      </c>
    </row>
    <row r="49" spans="1:20" ht="27.75" thickBot="1">
      <c r="A49" s="67">
        <v>45</v>
      </c>
      <c r="B49" s="68"/>
      <c r="C49" s="68"/>
      <c r="D49" s="69">
        <v>370423</v>
      </c>
      <c r="E49" s="69">
        <f t="shared" si="0"/>
        <v>0</v>
      </c>
      <c r="F49" s="70"/>
      <c r="G49" s="71">
        <f t="shared" si="1"/>
        <v>0</v>
      </c>
      <c r="H49" s="71">
        <v>0</v>
      </c>
      <c r="I49" s="72"/>
      <c r="J49" s="71">
        <v>0</v>
      </c>
      <c r="K49" s="71">
        <v>0</v>
      </c>
      <c r="L49" s="71">
        <f t="shared" si="2"/>
        <v>0</v>
      </c>
      <c r="M49" s="71">
        <f t="shared" si="3"/>
        <v>0</v>
      </c>
      <c r="N49" s="71">
        <f t="shared" si="4"/>
        <v>0</v>
      </c>
      <c r="O49" s="69"/>
      <c r="P49" s="69"/>
      <c r="Q49" s="71">
        <f t="shared" si="5"/>
        <v>0</v>
      </c>
      <c r="R49" s="76">
        <f t="shared" si="6"/>
        <v>0</v>
      </c>
      <c r="S49" s="71">
        <f t="shared" si="7"/>
        <v>0</v>
      </c>
      <c r="T49" s="73">
        <f t="shared" si="8"/>
        <v>0</v>
      </c>
    </row>
    <row r="50" spans="1:20" ht="27.75" thickBot="1">
      <c r="A50" s="67">
        <v>46</v>
      </c>
      <c r="B50" s="68"/>
      <c r="C50" s="68"/>
      <c r="D50" s="69">
        <v>370423</v>
      </c>
      <c r="E50" s="69">
        <f t="shared" si="0"/>
        <v>0</v>
      </c>
      <c r="F50" s="70"/>
      <c r="G50" s="71">
        <f t="shared" si="1"/>
        <v>0</v>
      </c>
      <c r="H50" s="71">
        <v>0</v>
      </c>
      <c r="I50" s="72"/>
      <c r="J50" s="71">
        <v>0</v>
      </c>
      <c r="K50" s="71">
        <v>0</v>
      </c>
      <c r="L50" s="71">
        <f t="shared" si="2"/>
        <v>0</v>
      </c>
      <c r="M50" s="71">
        <f t="shared" si="3"/>
        <v>0</v>
      </c>
      <c r="N50" s="71">
        <f t="shared" si="4"/>
        <v>0</v>
      </c>
      <c r="O50" s="69"/>
      <c r="P50" s="69"/>
      <c r="Q50" s="71">
        <f t="shared" si="5"/>
        <v>0</v>
      </c>
      <c r="R50" s="76">
        <f t="shared" si="6"/>
        <v>0</v>
      </c>
      <c r="S50" s="71">
        <f t="shared" si="7"/>
        <v>0</v>
      </c>
      <c r="T50" s="73">
        <f t="shared" si="8"/>
        <v>0</v>
      </c>
    </row>
    <row r="51" spans="1:20" ht="27.75" thickBot="1">
      <c r="A51" s="67">
        <v>47</v>
      </c>
      <c r="B51" s="68"/>
      <c r="C51" s="68"/>
      <c r="D51" s="69">
        <v>370423</v>
      </c>
      <c r="E51" s="69">
        <f t="shared" si="0"/>
        <v>0</v>
      </c>
      <c r="F51" s="70"/>
      <c r="G51" s="71">
        <f t="shared" si="1"/>
        <v>0</v>
      </c>
      <c r="H51" s="71">
        <v>0</v>
      </c>
      <c r="I51" s="72"/>
      <c r="J51" s="71">
        <v>0</v>
      </c>
      <c r="K51" s="71">
        <v>0</v>
      </c>
      <c r="L51" s="71">
        <f t="shared" si="2"/>
        <v>0</v>
      </c>
      <c r="M51" s="71">
        <f t="shared" si="3"/>
        <v>0</v>
      </c>
      <c r="N51" s="71">
        <f t="shared" si="4"/>
        <v>0</v>
      </c>
      <c r="O51" s="69"/>
      <c r="P51" s="69"/>
      <c r="Q51" s="71">
        <f t="shared" si="5"/>
        <v>0</v>
      </c>
      <c r="R51" s="76">
        <f t="shared" si="6"/>
        <v>0</v>
      </c>
      <c r="S51" s="71">
        <f t="shared" si="7"/>
        <v>0</v>
      </c>
      <c r="T51" s="73">
        <f t="shared" si="8"/>
        <v>0</v>
      </c>
    </row>
    <row r="52" spans="1:20" ht="27.75" thickBot="1">
      <c r="A52" s="67">
        <v>48</v>
      </c>
      <c r="B52" s="68"/>
      <c r="C52" s="68"/>
      <c r="D52" s="69">
        <v>370423</v>
      </c>
      <c r="E52" s="69">
        <f t="shared" si="0"/>
        <v>0</v>
      </c>
      <c r="F52" s="70"/>
      <c r="G52" s="71">
        <f t="shared" si="1"/>
        <v>0</v>
      </c>
      <c r="H52" s="71">
        <v>0</v>
      </c>
      <c r="I52" s="72"/>
      <c r="J52" s="71">
        <v>0</v>
      </c>
      <c r="K52" s="71">
        <v>0</v>
      </c>
      <c r="L52" s="71">
        <f t="shared" si="2"/>
        <v>0</v>
      </c>
      <c r="M52" s="71">
        <f t="shared" si="3"/>
        <v>0</v>
      </c>
      <c r="N52" s="71">
        <f t="shared" si="4"/>
        <v>0</v>
      </c>
      <c r="O52" s="69"/>
      <c r="P52" s="69"/>
      <c r="Q52" s="71">
        <f t="shared" si="5"/>
        <v>0</v>
      </c>
      <c r="R52" s="76">
        <f t="shared" si="6"/>
        <v>0</v>
      </c>
      <c r="S52" s="71">
        <f t="shared" si="7"/>
        <v>0</v>
      </c>
      <c r="T52" s="73">
        <f t="shared" si="8"/>
        <v>0</v>
      </c>
    </row>
    <row r="53" spans="1:20" ht="27.75" thickBot="1">
      <c r="A53" s="67">
        <v>49</v>
      </c>
      <c r="B53" s="68"/>
      <c r="C53" s="68"/>
      <c r="D53" s="69">
        <v>370423</v>
      </c>
      <c r="E53" s="69">
        <f t="shared" si="0"/>
        <v>0</v>
      </c>
      <c r="F53" s="70"/>
      <c r="G53" s="71">
        <f t="shared" si="1"/>
        <v>0</v>
      </c>
      <c r="H53" s="71">
        <v>0</v>
      </c>
      <c r="I53" s="72"/>
      <c r="J53" s="71">
        <v>0</v>
      </c>
      <c r="K53" s="71">
        <v>0</v>
      </c>
      <c r="L53" s="71">
        <f t="shared" si="2"/>
        <v>0</v>
      </c>
      <c r="M53" s="71">
        <f t="shared" si="3"/>
        <v>0</v>
      </c>
      <c r="N53" s="71">
        <f t="shared" si="4"/>
        <v>0</v>
      </c>
      <c r="O53" s="69"/>
      <c r="P53" s="69"/>
      <c r="Q53" s="71">
        <f t="shared" si="5"/>
        <v>0</v>
      </c>
      <c r="R53" s="76">
        <f t="shared" si="6"/>
        <v>0</v>
      </c>
      <c r="S53" s="71">
        <f t="shared" si="7"/>
        <v>0</v>
      </c>
      <c r="T53" s="73">
        <f t="shared" si="8"/>
        <v>0</v>
      </c>
    </row>
    <row r="54" spans="1:20" ht="27.75" thickBot="1">
      <c r="A54" s="67">
        <v>50</v>
      </c>
      <c r="B54" s="68"/>
      <c r="C54" s="68"/>
      <c r="D54" s="69">
        <v>370423</v>
      </c>
      <c r="E54" s="69">
        <f t="shared" si="0"/>
        <v>0</v>
      </c>
      <c r="F54" s="70"/>
      <c r="G54" s="71">
        <f t="shared" si="1"/>
        <v>0</v>
      </c>
      <c r="H54" s="71">
        <v>0</v>
      </c>
      <c r="I54" s="72"/>
      <c r="J54" s="71">
        <v>0</v>
      </c>
      <c r="K54" s="71">
        <v>0</v>
      </c>
      <c r="L54" s="71">
        <f t="shared" si="2"/>
        <v>0</v>
      </c>
      <c r="M54" s="71">
        <f t="shared" si="3"/>
        <v>0</v>
      </c>
      <c r="N54" s="71">
        <f t="shared" si="4"/>
        <v>0</v>
      </c>
      <c r="O54" s="69"/>
      <c r="P54" s="69"/>
      <c r="Q54" s="71">
        <f t="shared" si="5"/>
        <v>0</v>
      </c>
      <c r="R54" s="76">
        <f t="shared" si="6"/>
        <v>0</v>
      </c>
      <c r="S54" s="71">
        <f t="shared" si="7"/>
        <v>0</v>
      </c>
      <c r="T54" s="73">
        <f t="shared" si="8"/>
        <v>0</v>
      </c>
    </row>
    <row r="55" spans="1:20" s="2" customFormat="1" ht="27.75" thickBot="1">
      <c r="A55" s="117" t="s">
        <v>125</v>
      </c>
      <c r="B55" s="118"/>
      <c r="C55" s="119">
        <f>SUM(C5:C54)</f>
        <v>31</v>
      </c>
      <c r="D55" s="120">
        <f>SUM(D5:D54)</f>
        <v>18750727</v>
      </c>
      <c r="E55" s="116">
        <f>SUM(E5:E54)</f>
        <v>18600000</v>
      </c>
      <c r="F55" s="116">
        <f t="shared" ref="F55:T55" si="9">SUM(F5:F54)</f>
        <v>15</v>
      </c>
      <c r="G55" s="116">
        <f t="shared" si="9"/>
        <v>1718181.8181818181</v>
      </c>
      <c r="H55" s="116">
        <f t="shared" si="9"/>
        <v>400000</v>
      </c>
      <c r="I55" s="116">
        <f t="shared" si="9"/>
        <v>2</v>
      </c>
      <c r="J55" s="116">
        <f t="shared" si="9"/>
        <v>2222538</v>
      </c>
      <c r="K55" s="116">
        <f t="shared" si="9"/>
        <v>1100000</v>
      </c>
      <c r="L55" s="116">
        <f t="shared" si="9"/>
        <v>24040719.81818182</v>
      </c>
      <c r="M55" s="116">
        <f t="shared" si="9"/>
        <v>21818181.818181816</v>
      </c>
      <c r="N55" s="116">
        <f t="shared" si="9"/>
        <v>24040719.81818182</v>
      </c>
      <c r="O55" s="116">
        <f t="shared" si="9"/>
        <v>2000000</v>
      </c>
      <c r="P55" s="116">
        <f t="shared" si="9"/>
        <v>5000000</v>
      </c>
      <c r="Q55" s="116">
        <f t="shared" si="9"/>
        <v>1527272.7272727273</v>
      </c>
      <c r="R55" s="116">
        <f t="shared" si="9"/>
        <v>104071.98181818203</v>
      </c>
      <c r="S55" s="116">
        <f t="shared" si="9"/>
        <v>8631344.709090909</v>
      </c>
      <c r="T55" s="116">
        <f t="shared" si="9"/>
        <v>15409375.109090911</v>
      </c>
    </row>
  </sheetData>
  <mergeCells count="3">
    <mergeCell ref="A1:T1"/>
    <mergeCell ref="A2:T2"/>
    <mergeCell ref="A55:B55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T55"/>
  <sheetViews>
    <sheetView rightToLeft="1" topLeftCell="G44" workbookViewId="0">
      <selection activeCell="K57" sqref="K57"/>
    </sheetView>
  </sheetViews>
  <sheetFormatPr defaultRowHeight="15"/>
  <cols>
    <col min="4" max="5" width="15.42578125" bestFit="1" customWidth="1"/>
    <col min="7" max="7" width="14.140625" bestFit="1" customWidth="1"/>
    <col min="8" max="8" width="12.140625" bestFit="1" customWidth="1"/>
    <col min="10" max="11" width="14.140625" bestFit="1" customWidth="1"/>
    <col min="12" max="12" width="16" bestFit="1" customWidth="1"/>
    <col min="13" max="13" width="28.85546875" bestFit="1" customWidth="1"/>
    <col min="15" max="16" width="14.140625" bestFit="1" customWidth="1"/>
    <col min="18" max="18" width="16.7109375" bestFit="1" customWidth="1"/>
  </cols>
  <sheetData>
    <row r="1" spans="1:20" ht="36.75" thickTop="1" thickBot="1">
      <c r="A1" s="46" t="s">
        <v>28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8"/>
    </row>
    <row r="2" spans="1:20" ht="28.5" thickTop="1" thickBot="1">
      <c r="A2" s="49" t="s">
        <v>86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1"/>
    </row>
    <row r="3" spans="1:20" ht="28.5" thickTop="1" thickBot="1">
      <c r="A3" s="52" t="s">
        <v>2</v>
      </c>
      <c r="B3" s="53" t="s">
        <v>29</v>
      </c>
      <c r="C3" s="53" t="s">
        <v>30</v>
      </c>
      <c r="D3" s="53" t="s">
        <v>31</v>
      </c>
      <c r="E3" s="53" t="s">
        <v>32</v>
      </c>
      <c r="F3" s="53" t="s">
        <v>33</v>
      </c>
      <c r="G3" s="54" t="s">
        <v>34</v>
      </c>
      <c r="H3" s="54" t="s">
        <v>8</v>
      </c>
      <c r="I3" s="53" t="s">
        <v>35</v>
      </c>
      <c r="J3" s="54" t="s">
        <v>36</v>
      </c>
      <c r="K3" s="54" t="s">
        <v>37</v>
      </c>
      <c r="L3" s="54" t="s">
        <v>40</v>
      </c>
      <c r="M3" s="54" t="s">
        <v>41</v>
      </c>
      <c r="N3" s="55" t="s">
        <v>42</v>
      </c>
      <c r="O3" s="53" t="s">
        <v>38</v>
      </c>
      <c r="P3" s="53" t="s">
        <v>39</v>
      </c>
      <c r="Q3" s="55" t="s">
        <v>43</v>
      </c>
      <c r="R3" s="56" t="s">
        <v>44</v>
      </c>
      <c r="S3" s="54" t="s">
        <v>45</v>
      </c>
      <c r="T3" s="57" t="s">
        <v>46</v>
      </c>
    </row>
    <row r="4" spans="1:20" ht="27.75" thickBot="1">
      <c r="A4" s="58" t="s">
        <v>47</v>
      </c>
      <c r="B4" s="59">
        <v>1</v>
      </c>
      <c r="C4" s="59">
        <v>2</v>
      </c>
      <c r="D4" s="59">
        <v>3</v>
      </c>
      <c r="E4" s="59">
        <v>4</v>
      </c>
      <c r="F4" s="60">
        <v>5</v>
      </c>
      <c r="G4" s="61">
        <v>6</v>
      </c>
      <c r="H4" s="61">
        <v>7</v>
      </c>
      <c r="I4" s="62">
        <v>8</v>
      </c>
      <c r="J4" s="63">
        <v>9</v>
      </c>
      <c r="K4" s="63">
        <v>10</v>
      </c>
      <c r="L4" s="63">
        <v>11</v>
      </c>
      <c r="M4" s="64">
        <v>12</v>
      </c>
      <c r="N4" s="65">
        <v>13</v>
      </c>
      <c r="O4" s="59">
        <v>14</v>
      </c>
      <c r="P4" s="59">
        <v>15</v>
      </c>
      <c r="Q4" s="64">
        <v>16</v>
      </c>
      <c r="R4" s="66">
        <v>17</v>
      </c>
      <c r="S4" s="64">
        <v>18</v>
      </c>
      <c r="T4" s="63">
        <v>19</v>
      </c>
    </row>
    <row r="5" spans="1:20" ht="27.75" thickBot="1">
      <c r="A5" s="67">
        <v>1</v>
      </c>
      <c r="B5" s="68" t="s">
        <v>48</v>
      </c>
      <c r="C5" s="68">
        <v>31</v>
      </c>
      <c r="D5" s="69">
        <v>600000</v>
      </c>
      <c r="E5" s="69">
        <f>D5*C5</f>
        <v>18600000</v>
      </c>
      <c r="F5" s="70">
        <v>15</v>
      </c>
      <c r="G5" s="71">
        <f>D5*30*F5*1.4/220</f>
        <v>1718181.8181818181</v>
      </c>
      <c r="H5" s="71">
        <v>400000</v>
      </c>
      <c r="I5" s="72">
        <v>2</v>
      </c>
      <c r="J5" s="71">
        <f>1111269*I5</f>
        <v>2222538</v>
      </c>
      <c r="K5" s="71">
        <v>1100000</v>
      </c>
      <c r="L5" s="71">
        <f>K5+J5+H5+G5+E5</f>
        <v>24040719.81818182</v>
      </c>
      <c r="M5" s="71">
        <f>K5+H5+E5+G5</f>
        <v>21818181.818181816</v>
      </c>
      <c r="N5" s="71">
        <f>K5+J5+H5+G5+E5</f>
        <v>24040719.81818182</v>
      </c>
      <c r="O5" s="69">
        <v>2000000</v>
      </c>
      <c r="P5" s="69">
        <v>5000000</v>
      </c>
      <c r="Q5" s="71">
        <f>M5*7%</f>
        <v>1527272.7272727273</v>
      </c>
      <c r="R5" s="76">
        <f>IF(N5&gt;23000000,(N5-23000000)*0.1,0)</f>
        <v>104071.98181818203</v>
      </c>
      <c r="S5" s="71">
        <f>R5+Q5+P5+O5</f>
        <v>8631344.709090909</v>
      </c>
      <c r="T5" s="73">
        <f>L5-S5</f>
        <v>15409375.109090911</v>
      </c>
    </row>
    <row r="6" spans="1:20" ht="27.75" thickBot="1">
      <c r="A6" s="67">
        <v>2</v>
      </c>
      <c r="B6" s="68"/>
      <c r="C6" s="68"/>
      <c r="D6" s="69">
        <v>370423</v>
      </c>
      <c r="E6" s="69">
        <f t="shared" ref="E6:E54" si="0">D6*C6</f>
        <v>0</v>
      </c>
      <c r="F6" s="70"/>
      <c r="G6" s="71">
        <f t="shared" ref="G6:G54" si="1">D6*30*F6*1.4/220</f>
        <v>0</v>
      </c>
      <c r="H6" s="71">
        <v>0</v>
      </c>
      <c r="I6" s="72"/>
      <c r="J6" s="71">
        <f>1111269*I6</f>
        <v>0</v>
      </c>
      <c r="K6" s="71">
        <v>0</v>
      </c>
      <c r="L6" s="71">
        <f t="shared" ref="L6:L54" si="2">K6+J6+H6+G6+E6</f>
        <v>0</v>
      </c>
      <c r="M6" s="71">
        <f t="shared" ref="M6:M54" si="3">K6+H6+E6+G6</f>
        <v>0</v>
      </c>
      <c r="N6" s="71">
        <f t="shared" ref="N6:N54" si="4">K6+J6+H6+G6+E6</f>
        <v>0</v>
      </c>
      <c r="O6" s="69"/>
      <c r="P6" s="69"/>
      <c r="Q6" s="71">
        <f t="shared" ref="Q6:Q54" si="5">M6*7%</f>
        <v>0</v>
      </c>
      <c r="R6" s="76">
        <f t="shared" ref="R6:R54" si="6">IF(N6&gt;23000000,(N6-23000000)*0.1,0)</f>
        <v>0</v>
      </c>
      <c r="S6" s="71">
        <f t="shared" ref="S6:S54" si="7">R6+Q6+P6+O6</f>
        <v>0</v>
      </c>
      <c r="T6" s="73">
        <f t="shared" ref="T6:T54" si="8">L6-S6</f>
        <v>0</v>
      </c>
    </row>
    <row r="7" spans="1:20" ht="27.75" thickBot="1">
      <c r="A7" s="67">
        <v>3</v>
      </c>
      <c r="B7" s="68"/>
      <c r="C7" s="68"/>
      <c r="D7" s="69">
        <v>370423</v>
      </c>
      <c r="E7" s="69">
        <f t="shared" si="0"/>
        <v>0</v>
      </c>
      <c r="F7" s="70"/>
      <c r="G7" s="71">
        <f t="shared" si="1"/>
        <v>0</v>
      </c>
      <c r="H7" s="71">
        <v>0</v>
      </c>
      <c r="I7" s="72"/>
      <c r="J7" s="71">
        <v>0</v>
      </c>
      <c r="K7" s="71">
        <v>0</v>
      </c>
      <c r="L7" s="71">
        <f t="shared" si="2"/>
        <v>0</v>
      </c>
      <c r="M7" s="71">
        <f t="shared" si="3"/>
        <v>0</v>
      </c>
      <c r="N7" s="71">
        <f t="shared" si="4"/>
        <v>0</v>
      </c>
      <c r="O7" s="69"/>
      <c r="P7" s="69"/>
      <c r="Q7" s="71">
        <f t="shared" si="5"/>
        <v>0</v>
      </c>
      <c r="R7" s="76">
        <f t="shared" si="6"/>
        <v>0</v>
      </c>
      <c r="S7" s="71">
        <f t="shared" si="7"/>
        <v>0</v>
      </c>
      <c r="T7" s="73">
        <f t="shared" si="8"/>
        <v>0</v>
      </c>
    </row>
    <row r="8" spans="1:20" ht="27.75" thickBot="1">
      <c r="A8" s="67">
        <v>4</v>
      </c>
      <c r="B8" s="68"/>
      <c r="C8" s="68"/>
      <c r="D8" s="69">
        <v>370423</v>
      </c>
      <c r="E8" s="69">
        <f t="shared" si="0"/>
        <v>0</v>
      </c>
      <c r="F8" s="70"/>
      <c r="G8" s="71">
        <f t="shared" si="1"/>
        <v>0</v>
      </c>
      <c r="H8" s="71">
        <v>0</v>
      </c>
      <c r="I8" s="72"/>
      <c r="J8" s="71">
        <v>0</v>
      </c>
      <c r="K8" s="71">
        <v>0</v>
      </c>
      <c r="L8" s="71">
        <f t="shared" si="2"/>
        <v>0</v>
      </c>
      <c r="M8" s="71">
        <f t="shared" si="3"/>
        <v>0</v>
      </c>
      <c r="N8" s="71">
        <f t="shared" si="4"/>
        <v>0</v>
      </c>
      <c r="O8" s="69"/>
      <c r="P8" s="69"/>
      <c r="Q8" s="71">
        <f t="shared" si="5"/>
        <v>0</v>
      </c>
      <c r="R8" s="76">
        <f t="shared" si="6"/>
        <v>0</v>
      </c>
      <c r="S8" s="71">
        <f t="shared" si="7"/>
        <v>0</v>
      </c>
      <c r="T8" s="73">
        <f t="shared" si="8"/>
        <v>0</v>
      </c>
    </row>
    <row r="9" spans="1:20" ht="27.75" thickBot="1">
      <c r="A9" s="67">
        <v>5</v>
      </c>
      <c r="B9" s="68"/>
      <c r="C9" s="68"/>
      <c r="D9" s="69">
        <v>370423</v>
      </c>
      <c r="E9" s="69">
        <f t="shared" si="0"/>
        <v>0</v>
      </c>
      <c r="F9" s="70"/>
      <c r="G9" s="71">
        <f t="shared" si="1"/>
        <v>0</v>
      </c>
      <c r="H9" s="71">
        <v>0</v>
      </c>
      <c r="I9" s="72"/>
      <c r="J9" s="71">
        <v>0</v>
      </c>
      <c r="K9" s="71">
        <v>0</v>
      </c>
      <c r="L9" s="71">
        <f t="shared" si="2"/>
        <v>0</v>
      </c>
      <c r="M9" s="71">
        <f t="shared" si="3"/>
        <v>0</v>
      </c>
      <c r="N9" s="71">
        <f t="shared" si="4"/>
        <v>0</v>
      </c>
      <c r="O9" s="69"/>
      <c r="P9" s="69"/>
      <c r="Q9" s="71">
        <f t="shared" si="5"/>
        <v>0</v>
      </c>
      <c r="R9" s="76">
        <f t="shared" si="6"/>
        <v>0</v>
      </c>
      <c r="S9" s="71">
        <f t="shared" si="7"/>
        <v>0</v>
      </c>
      <c r="T9" s="73">
        <f t="shared" si="8"/>
        <v>0</v>
      </c>
    </row>
    <row r="10" spans="1:20" ht="27.75" thickBot="1">
      <c r="A10" s="67">
        <v>6</v>
      </c>
      <c r="B10" s="68"/>
      <c r="C10" s="68"/>
      <c r="D10" s="69">
        <v>370423</v>
      </c>
      <c r="E10" s="69">
        <f t="shared" si="0"/>
        <v>0</v>
      </c>
      <c r="F10" s="70"/>
      <c r="G10" s="71">
        <f t="shared" si="1"/>
        <v>0</v>
      </c>
      <c r="H10" s="71">
        <v>0</v>
      </c>
      <c r="I10" s="72"/>
      <c r="J10" s="71">
        <v>0</v>
      </c>
      <c r="K10" s="71">
        <v>0</v>
      </c>
      <c r="L10" s="71">
        <f t="shared" si="2"/>
        <v>0</v>
      </c>
      <c r="M10" s="71">
        <f t="shared" si="3"/>
        <v>0</v>
      </c>
      <c r="N10" s="71">
        <f t="shared" si="4"/>
        <v>0</v>
      </c>
      <c r="O10" s="69"/>
      <c r="P10" s="69"/>
      <c r="Q10" s="71">
        <f t="shared" si="5"/>
        <v>0</v>
      </c>
      <c r="R10" s="76">
        <f t="shared" si="6"/>
        <v>0</v>
      </c>
      <c r="S10" s="71">
        <f t="shared" si="7"/>
        <v>0</v>
      </c>
      <c r="T10" s="73">
        <f t="shared" si="8"/>
        <v>0</v>
      </c>
    </row>
    <row r="11" spans="1:20" ht="27.75" thickBot="1">
      <c r="A11" s="67">
        <v>7</v>
      </c>
      <c r="B11" s="68"/>
      <c r="C11" s="68"/>
      <c r="D11" s="69">
        <v>370423</v>
      </c>
      <c r="E11" s="69">
        <f t="shared" si="0"/>
        <v>0</v>
      </c>
      <c r="F11" s="70"/>
      <c r="G11" s="71">
        <f t="shared" si="1"/>
        <v>0</v>
      </c>
      <c r="H11" s="71">
        <v>0</v>
      </c>
      <c r="I11" s="72"/>
      <c r="J11" s="71">
        <v>0</v>
      </c>
      <c r="K11" s="71">
        <v>0</v>
      </c>
      <c r="L11" s="71">
        <f t="shared" si="2"/>
        <v>0</v>
      </c>
      <c r="M11" s="71">
        <f t="shared" si="3"/>
        <v>0</v>
      </c>
      <c r="N11" s="71">
        <f t="shared" si="4"/>
        <v>0</v>
      </c>
      <c r="O11" s="69"/>
      <c r="P11" s="69"/>
      <c r="Q11" s="71">
        <f t="shared" si="5"/>
        <v>0</v>
      </c>
      <c r="R11" s="76">
        <f t="shared" si="6"/>
        <v>0</v>
      </c>
      <c r="S11" s="71">
        <f t="shared" si="7"/>
        <v>0</v>
      </c>
      <c r="T11" s="73">
        <f t="shared" si="8"/>
        <v>0</v>
      </c>
    </row>
    <row r="12" spans="1:20" ht="27.75" thickBot="1">
      <c r="A12" s="67">
        <v>8</v>
      </c>
      <c r="B12" s="68"/>
      <c r="C12" s="68"/>
      <c r="D12" s="69">
        <v>370423</v>
      </c>
      <c r="E12" s="69">
        <f t="shared" si="0"/>
        <v>0</v>
      </c>
      <c r="F12" s="70"/>
      <c r="G12" s="71">
        <f t="shared" si="1"/>
        <v>0</v>
      </c>
      <c r="H12" s="71">
        <v>0</v>
      </c>
      <c r="I12" s="72"/>
      <c r="J12" s="71">
        <v>0</v>
      </c>
      <c r="K12" s="71">
        <v>0</v>
      </c>
      <c r="L12" s="71">
        <f t="shared" si="2"/>
        <v>0</v>
      </c>
      <c r="M12" s="71">
        <f t="shared" si="3"/>
        <v>0</v>
      </c>
      <c r="N12" s="71">
        <f t="shared" si="4"/>
        <v>0</v>
      </c>
      <c r="O12" s="69"/>
      <c r="P12" s="69"/>
      <c r="Q12" s="71">
        <f t="shared" si="5"/>
        <v>0</v>
      </c>
      <c r="R12" s="76">
        <f t="shared" si="6"/>
        <v>0</v>
      </c>
      <c r="S12" s="71">
        <f t="shared" si="7"/>
        <v>0</v>
      </c>
      <c r="T12" s="73">
        <f t="shared" si="8"/>
        <v>0</v>
      </c>
    </row>
    <row r="13" spans="1:20" ht="27.75" thickBot="1">
      <c r="A13" s="67">
        <v>9</v>
      </c>
      <c r="B13" s="68"/>
      <c r="C13" s="68"/>
      <c r="D13" s="69">
        <v>370423</v>
      </c>
      <c r="E13" s="69">
        <f t="shared" si="0"/>
        <v>0</v>
      </c>
      <c r="F13" s="70"/>
      <c r="G13" s="71">
        <f t="shared" si="1"/>
        <v>0</v>
      </c>
      <c r="H13" s="71">
        <v>0</v>
      </c>
      <c r="I13" s="72"/>
      <c r="J13" s="71">
        <v>0</v>
      </c>
      <c r="K13" s="71">
        <v>0</v>
      </c>
      <c r="L13" s="71">
        <f t="shared" si="2"/>
        <v>0</v>
      </c>
      <c r="M13" s="71">
        <f t="shared" si="3"/>
        <v>0</v>
      </c>
      <c r="N13" s="71">
        <f t="shared" si="4"/>
        <v>0</v>
      </c>
      <c r="O13" s="69"/>
      <c r="P13" s="69"/>
      <c r="Q13" s="71">
        <f t="shared" si="5"/>
        <v>0</v>
      </c>
      <c r="R13" s="76">
        <f t="shared" si="6"/>
        <v>0</v>
      </c>
      <c r="S13" s="71">
        <f t="shared" si="7"/>
        <v>0</v>
      </c>
      <c r="T13" s="73">
        <f t="shared" si="8"/>
        <v>0</v>
      </c>
    </row>
    <row r="14" spans="1:20" ht="27.75" thickBot="1">
      <c r="A14" s="67">
        <v>10</v>
      </c>
      <c r="B14" s="68"/>
      <c r="C14" s="68"/>
      <c r="D14" s="69">
        <v>370423</v>
      </c>
      <c r="E14" s="69">
        <f t="shared" si="0"/>
        <v>0</v>
      </c>
      <c r="F14" s="70"/>
      <c r="G14" s="71">
        <f t="shared" si="1"/>
        <v>0</v>
      </c>
      <c r="H14" s="71">
        <v>0</v>
      </c>
      <c r="I14" s="72"/>
      <c r="J14" s="71">
        <v>0</v>
      </c>
      <c r="K14" s="71">
        <v>0</v>
      </c>
      <c r="L14" s="71">
        <f t="shared" si="2"/>
        <v>0</v>
      </c>
      <c r="M14" s="71">
        <f t="shared" si="3"/>
        <v>0</v>
      </c>
      <c r="N14" s="71">
        <f t="shared" si="4"/>
        <v>0</v>
      </c>
      <c r="O14" s="69"/>
      <c r="P14" s="69"/>
      <c r="Q14" s="71">
        <f t="shared" si="5"/>
        <v>0</v>
      </c>
      <c r="R14" s="76">
        <f t="shared" si="6"/>
        <v>0</v>
      </c>
      <c r="S14" s="71">
        <f t="shared" si="7"/>
        <v>0</v>
      </c>
      <c r="T14" s="73">
        <f t="shared" si="8"/>
        <v>0</v>
      </c>
    </row>
    <row r="15" spans="1:20" ht="27.75" thickBot="1">
      <c r="A15" s="67">
        <v>11</v>
      </c>
      <c r="B15" s="68"/>
      <c r="C15" s="68"/>
      <c r="D15" s="69">
        <v>370423</v>
      </c>
      <c r="E15" s="69">
        <f t="shared" si="0"/>
        <v>0</v>
      </c>
      <c r="F15" s="70"/>
      <c r="G15" s="71">
        <f t="shared" si="1"/>
        <v>0</v>
      </c>
      <c r="H15" s="71">
        <v>0</v>
      </c>
      <c r="I15" s="72"/>
      <c r="J15" s="71">
        <v>0</v>
      </c>
      <c r="K15" s="71">
        <v>0</v>
      </c>
      <c r="L15" s="71">
        <f t="shared" si="2"/>
        <v>0</v>
      </c>
      <c r="M15" s="71">
        <f t="shared" si="3"/>
        <v>0</v>
      </c>
      <c r="N15" s="71">
        <f t="shared" si="4"/>
        <v>0</v>
      </c>
      <c r="O15" s="69"/>
      <c r="P15" s="69"/>
      <c r="Q15" s="71">
        <f t="shared" si="5"/>
        <v>0</v>
      </c>
      <c r="R15" s="76">
        <f t="shared" si="6"/>
        <v>0</v>
      </c>
      <c r="S15" s="71">
        <f t="shared" si="7"/>
        <v>0</v>
      </c>
      <c r="T15" s="73">
        <f t="shared" si="8"/>
        <v>0</v>
      </c>
    </row>
    <row r="16" spans="1:20" ht="27.75" thickBot="1">
      <c r="A16" s="67">
        <v>12</v>
      </c>
      <c r="B16" s="68"/>
      <c r="C16" s="68"/>
      <c r="D16" s="69">
        <v>370423</v>
      </c>
      <c r="E16" s="69">
        <f t="shared" si="0"/>
        <v>0</v>
      </c>
      <c r="F16" s="70"/>
      <c r="G16" s="71">
        <f t="shared" si="1"/>
        <v>0</v>
      </c>
      <c r="H16" s="71">
        <v>0</v>
      </c>
      <c r="I16" s="72"/>
      <c r="J16" s="71">
        <v>0</v>
      </c>
      <c r="K16" s="71">
        <v>0</v>
      </c>
      <c r="L16" s="71">
        <f t="shared" si="2"/>
        <v>0</v>
      </c>
      <c r="M16" s="71">
        <f t="shared" si="3"/>
        <v>0</v>
      </c>
      <c r="N16" s="71">
        <f t="shared" si="4"/>
        <v>0</v>
      </c>
      <c r="O16" s="69"/>
      <c r="P16" s="69"/>
      <c r="Q16" s="71">
        <f t="shared" si="5"/>
        <v>0</v>
      </c>
      <c r="R16" s="76">
        <f t="shared" si="6"/>
        <v>0</v>
      </c>
      <c r="S16" s="71">
        <f t="shared" si="7"/>
        <v>0</v>
      </c>
      <c r="T16" s="73">
        <f t="shared" si="8"/>
        <v>0</v>
      </c>
    </row>
    <row r="17" spans="1:20" ht="27.75" thickBot="1">
      <c r="A17" s="67">
        <v>13</v>
      </c>
      <c r="B17" s="68"/>
      <c r="C17" s="68"/>
      <c r="D17" s="69">
        <v>370423</v>
      </c>
      <c r="E17" s="69">
        <f t="shared" si="0"/>
        <v>0</v>
      </c>
      <c r="F17" s="70"/>
      <c r="G17" s="71">
        <f t="shared" si="1"/>
        <v>0</v>
      </c>
      <c r="H17" s="71">
        <v>0</v>
      </c>
      <c r="I17" s="72"/>
      <c r="J17" s="71">
        <v>0</v>
      </c>
      <c r="K17" s="71">
        <v>0</v>
      </c>
      <c r="L17" s="71">
        <f t="shared" si="2"/>
        <v>0</v>
      </c>
      <c r="M17" s="71">
        <f t="shared" si="3"/>
        <v>0</v>
      </c>
      <c r="N17" s="71">
        <f t="shared" si="4"/>
        <v>0</v>
      </c>
      <c r="O17" s="69"/>
      <c r="P17" s="69"/>
      <c r="Q17" s="71">
        <f t="shared" si="5"/>
        <v>0</v>
      </c>
      <c r="R17" s="76">
        <f t="shared" si="6"/>
        <v>0</v>
      </c>
      <c r="S17" s="71">
        <f t="shared" si="7"/>
        <v>0</v>
      </c>
      <c r="T17" s="73">
        <f t="shared" si="8"/>
        <v>0</v>
      </c>
    </row>
    <row r="18" spans="1:20" ht="27.75" thickBot="1">
      <c r="A18" s="67">
        <v>14</v>
      </c>
      <c r="B18" s="68"/>
      <c r="C18" s="68"/>
      <c r="D18" s="69">
        <v>370423</v>
      </c>
      <c r="E18" s="69">
        <f t="shared" si="0"/>
        <v>0</v>
      </c>
      <c r="F18" s="70"/>
      <c r="G18" s="71">
        <f t="shared" si="1"/>
        <v>0</v>
      </c>
      <c r="H18" s="71">
        <v>0</v>
      </c>
      <c r="I18" s="72"/>
      <c r="J18" s="71">
        <v>0</v>
      </c>
      <c r="K18" s="71">
        <v>0</v>
      </c>
      <c r="L18" s="71">
        <f t="shared" si="2"/>
        <v>0</v>
      </c>
      <c r="M18" s="71">
        <f t="shared" si="3"/>
        <v>0</v>
      </c>
      <c r="N18" s="71">
        <f t="shared" si="4"/>
        <v>0</v>
      </c>
      <c r="O18" s="69"/>
      <c r="P18" s="69"/>
      <c r="Q18" s="71">
        <f t="shared" si="5"/>
        <v>0</v>
      </c>
      <c r="R18" s="76">
        <f t="shared" si="6"/>
        <v>0</v>
      </c>
      <c r="S18" s="71">
        <f t="shared" si="7"/>
        <v>0</v>
      </c>
      <c r="T18" s="73">
        <f t="shared" si="8"/>
        <v>0</v>
      </c>
    </row>
    <row r="19" spans="1:20" ht="27.75" thickBot="1">
      <c r="A19" s="67">
        <v>15</v>
      </c>
      <c r="B19" s="68"/>
      <c r="C19" s="68"/>
      <c r="D19" s="69">
        <v>370423</v>
      </c>
      <c r="E19" s="69">
        <f t="shared" si="0"/>
        <v>0</v>
      </c>
      <c r="F19" s="70"/>
      <c r="G19" s="71">
        <f t="shared" si="1"/>
        <v>0</v>
      </c>
      <c r="H19" s="71">
        <v>0</v>
      </c>
      <c r="I19" s="72"/>
      <c r="J19" s="71">
        <v>0</v>
      </c>
      <c r="K19" s="71">
        <v>0</v>
      </c>
      <c r="L19" s="71">
        <f t="shared" si="2"/>
        <v>0</v>
      </c>
      <c r="M19" s="71">
        <f t="shared" si="3"/>
        <v>0</v>
      </c>
      <c r="N19" s="71">
        <f t="shared" si="4"/>
        <v>0</v>
      </c>
      <c r="O19" s="69"/>
      <c r="P19" s="69"/>
      <c r="Q19" s="71">
        <f t="shared" si="5"/>
        <v>0</v>
      </c>
      <c r="R19" s="76">
        <f t="shared" si="6"/>
        <v>0</v>
      </c>
      <c r="S19" s="71">
        <f t="shared" si="7"/>
        <v>0</v>
      </c>
      <c r="T19" s="73">
        <f t="shared" si="8"/>
        <v>0</v>
      </c>
    </row>
    <row r="20" spans="1:20" ht="27.75" thickBot="1">
      <c r="A20" s="67">
        <v>16</v>
      </c>
      <c r="B20" s="68"/>
      <c r="C20" s="68"/>
      <c r="D20" s="69">
        <v>370423</v>
      </c>
      <c r="E20" s="69">
        <f t="shared" si="0"/>
        <v>0</v>
      </c>
      <c r="F20" s="70"/>
      <c r="G20" s="71">
        <f t="shared" si="1"/>
        <v>0</v>
      </c>
      <c r="H20" s="71">
        <v>0</v>
      </c>
      <c r="I20" s="72"/>
      <c r="J20" s="71">
        <v>0</v>
      </c>
      <c r="K20" s="71">
        <v>0</v>
      </c>
      <c r="L20" s="71">
        <f t="shared" si="2"/>
        <v>0</v>
      </c>
      <c r="M20" s="71">
        <f t="shared" si="3"/>
        <v>0</v>
      </c>
      <c r="N20" s="71">
        <f t="shared" si="4"/>
        <v>0</v>
      </c>
      <c r="O20" s="69"/>
      <c r="P20" s="69"/>
      <c r="Q20" s="71">
        <f t="shared" si="5"/>
        <v>0</v>
      </c>
      <c r="R20" s="76">
        <f t="shared" si="6"/>
        <v>0</v>
      </c>
      <c r="S20" s="71">
        <f t="shared" si="7"/>
        <v>0</v>
      </c>
      <c r="T20" s="73">
        <f t="shared" si="8"/>
        <v>0</v>
      </c>
    </row>
    <row r="21" spans="1:20" ht="27.75" thickBot="1">
      <c r="A21" s="67">
        <v>17</v>
      </c>
      <c r="B21" s="68"/>
      <c r="C21" s="68"/>
      <c r="D21" s="69">
        <v>370423</v>
      </c>
      <c r="E21" s="69">
        <f t="shared" si="0"/>
        <v>0</v>
      </c>
      <c r="F21" s="70"/>
      <c r="G21" s="71">
        <f t="shared" si="1"/>
        <v>0</v>
      </c>
      <c r="H21" s="71">
        <v>0</v>
      </c>
      <c r="I21" s="72"/>
      <c r="J21" s="71">
        <v>0</v>
      </c>
      <c r="K21" s="71">
        <v>0</v>
      </c>
      <c r="L21" s="71">
        <f t="shared" si="2"/>
        <v>0</v>
      </c>
      <c r="M21" s="71">
        <f t="shared" si="3"/>
        <v>0</v>
      </c>
      <c r="N21" s="71">
        <f t="shared" si="4"/>
        <v>0</v>
      </c>
      <c r="O21" s="69"/>
      <c r="P21" s="69"/>
      <c r="Q21" s="71">
        <f t="shared" si="5"/>
        <v>0</v>
      </c>
      <c r="R21" s="76">
        <f t="shared" si="6"/>
        <v>0</v>
      </c>
      <c r="S21" s="71">
        <f t="shared" si="7"/>
        <v>0</v>
      </c>
      <c r="T21" s="73">
        <f t="shared" si="8"/>
        <v>0</v>
      </c>
    </row>
    <row r="22" spans="1:20" ht="27.75" thickBot="1">
      <c r="A22" s="67">
        <v>18</v>
      </c>
      <c r="B22" s="68"/>
      <c r="C22" s="68"/>
      <c r="D22" s="69">
        <v>370423</v>
      </c>
      <c r="E22" s="69">
        <f t="shared" si="0"/>
        <v>0</v>
      </c>
      <c r="F22" s="70"/>
      <c r="G22" s="71">
        <f t="shared" si="1"/>
        <v>0</v>
      </c>
      <c r="H22" s="71">
        <v>0</v>
      </c>
      <c r="I22" s="72"/>
      <c r="J22" s="71">
        <v>0</v>
      </c>
      <c r="K22" s="71">
        <v>0</v>
      </c>
      <c r="L22" s="71">
        <f t="shared" si="2"/>
        <v>0</v>
      </c>
      <c r="M22" s="71">
        <f t="shared" si="3"/>
        <v>0</v>
      </c>
      <c r="N22" s="71">
        <f t="shared" si="4"/>
        <v>0</v>
      </c>
      <c r="O22" s="69"/>
      <c r="P22" s="69"/>
      <c r="Q22" s="71">
        <f t="shared" si="5"/>
        <v>0</v>
      </c>
      <c r="R22" s="76">
        <f t="shared" si="6"/>
        <v>0</v>
      </c>
      <c r="S22" s="71">
        <f t="shared" si="7"/>
        <v>0</v>
      </c>
      <c r="T22" s="73">
        <f t="shared" si="8"/>
        <v>0</v>
      </c>
    </row>
    <row r="23" spans="1:20" ht="27.75" thickBot="1">
      <c r="A23" s="67">
        <v>19</v>
      </c>
      <c r="B23" s="68"/>
      <c r="C23" s="68"/>
      <c r="D23" s="69">
        <v>370423</v>
      </c>
      <c r="E23" s="69">
        <f t="shared" si="0"/>
        <v>0</v>
      </c>
      <c r="F23" s="70"/>
      <c r="G23" s="71">
        <f t="shared" si="1"/>
        <v>0</v>
      </c>
      <c r="H23" s="71">
        <v>0</v>
      </c>
      <c r="I23" s="72"/>
      <c r="J23" s="71">
        <v>0</v>
      </c>
      <c r="K23" s="71">
        <v>0</v>
      </c>
      <c r="L23" s="71">
        <f t="shared" si="2"/>
        <v>0</v>
      </c>
      <c r="M23" s="71">
        <f t="shared" si="3"/>
        <v>0</v>
      </c>
      <c r="N23" s="71">
        <f t="shared" si="4"/>
        <v>0</v>
      </c>
      <c r="O23" s="69"/>
      <c r="P23" s="69"/>
      <c r="Q23" s="71">
        <f t="shared" si="5"/>
        <v>0</v>
      </c>
      <c r="R23" s="76">
        <f t="shared" si="6"/>
        <v>0</v>
      </c>
      <c r="S23" s="71">
        <f t="shared" si="7"/>
        <v>0</v>
      </c>
      <c r="T23" s="73">
        <f t="shared" si="8"/>
        <v>0</v>
      </c>
    </row>
    <row r="24" spans="1:20" ht="27.75" thickBot="1">
      <c r="A24" s="67">
        <v>20</v>
      </c>
      <c r="B24" s="68"/>
      <c r="C24" s="68"/>
      <c r="D24" s="69">
        <v>370423</v>
      </c>
      <c r="E24" s="69">
        <f t="shared" si="0"/>
        <v>0</v>
      </c>
      <c r="F24" s="70"/>
      <c r="G24" s="71">
        <f t="shared" si="1"/>
        <v>0</v>
      </c>
      <c r="H24" s="71">
        <v>0</v>
      </c>
      <c r="I24" s="72"/>
      <c r="J24" s="71">
        <v>0</v>
      </c>
      <c r="K24" s="71">
        <v>0</v>
      </c>
      <c r="L24" s="71">
        <f t="shared" si="2"/>
        <v>0</v>
      </c>
      <c r="M24" s="71">
        <f t="shared" si="3"/>
        <v>0</v>
      </c>
      <c r="N24" s="71">
        <f t="shared" si="4"/>
        <v>0</v>
      </c>
      <c r="O24" s="69"/>
      <c r="P24" s="69"/>
      <c r="Q24" s="71">
        <f t="shared" si="5"/>
        <v>0</v>
      </c>
      <c r="R24" s="76">
        <f t="shared" si="6"/>
        <v>0</v>
      </c>
      <c r="S24" s="71">
        <f t="shared" si="7"/>
        <v>0</v>
      </c>
      <c r="T24" s="73">
        <f t="shared" si="8"/>
        <v>0</v>
      </c>
    </row>
    <row r="25" spans="1:20" ht="27.75" thickBot="1">
      <c r="A25" s="67">
        <v>21</v>
      </c>
      <c r="B25" s="68"/>
      <c r="C25" s="68"/>
      <c r="D25" s="69">
        <v>370423</v>
      </c>
      <c r="E25" s="69">
        <f t="shared" si="0"/>
        <v>0</v>
      </c>
      <c r="F25" s="70"/>
      <c r="G25" s="71">
        <f t="shared" si="1"/>
        <v>0</v>
      </c>
      <c r="H25" s="71">
        <v>0</v>
      </c>
      <c r="I25" s="72"/>
      <c r="J25" s="71">
        <v>0</v>
      </c>
      <c r="K25" s="71">
        <v>0</v>
      </c>
      <c r="L25" s="71">
        <f t="shared" si="2"/>
        <v>0</v>
      </c>
      <c r="M25" s="71">
        <f t="shared" si="3"/>
        <v>0</v>
      </c>
      <c r="N25" s="71">
        <f t="shared" si="4"/>
        <v>0</v>
      </c>
      <c r="O25" s="69"/>
      <c r="P25" s="69"/>
      <c r="Q25" s="71">
        <f t="shared" si="5"/>
        <v>0</v>
      </c>
      <c r="R25" s="76">
        <f t="shared" si="6"/>
        <v>0</v>
      </c>
      <c r="S25" s="71">
        <f t="shared" si="7"/>
        <v>0</v>
      </c>
      <c r="T25" s="73">
        <f t="shared" si="8"/>
        <v>0</v>
      </c>
    </row>
    <row r="26" spans="1:20" ht="27.75" thickBot="1">
      <c r="A26" s="67">
        <v>22</v>
      </c>
      <c r="B26" s="68"/>
      <c r="C26" s="68"/>
      <c r="D26" s="69">
        <v>370423</v>
      </c>
      <c r="E26" s="69">
        <f t="shared" si="0"/>
        <v>0</v>
      </c>
      <c r="F26" s="70"/>
      <c r="G26" s="71">
        <f t="shared" si="1"/>
        <v>0</v>
      </c>
      <c r="H26" s="71">
        <v>0</v>
      </c>
      <c r="I26" s="72"/>
      <c r="J26" s="71">
        <v>0</v>
      </c>
      <c r="K26" s="71">
        <v>0</v>
      </c>
      <c r="L26" s="71">
        <f t="shared" si="2"/>
        <v>0</v>
      </c>
      <c r="M26" s="71">
        <f t="shared" si="3"/>
        <v>0</v>
      </c>
      <c r="N26" s="71">
        <f t="shared" si="4"/>
        <v>0</v>
      </c>
      <c r="O26" s="69"/>
      <c r="P26" s="69"/>
      <c r="Q26" s="71">
        <f t="shared" si="5"/>
        <v>0</v>
      </c>
      <c r="R26" s="76">
        <f t="shared" si="6"/>
        <v>0</v>
      </c>
      <c r="S26" s="71">
        <f t="shared" si="7"/>
        <v>0</v>
      </c>
      <c r="T26" s="73">
        <f t="shared" si="8"/>
        <v>0</v>
      </c>
    </row>
    <row r="27" spans="1:20" ht="27.75" thickBot="1">
      <c r="A27" s="67">
        <v>23</v>
      </c>
      <c r="B27" s="68"/>
      <c r="C27" s="68"/>
      <c r="D27" s="69">
        <v>370423</v>
      </c>
      <c r="E27" s="69">
        <f t="shared" si="0"/>
        <v>0</v>
      </c>
      <c r="F27" s="70"/>
      <c r="G27" s="71">
        <f t="shared" si="1"/>
        <v>0</v>
      </c>
      <c r="H27" s="71">
        <v>0</v>
      </c>
      <c r="I27" s="72"/>
      <c r="J27" s="71">
        <v>0</v>
      </c>
      <c r="K27" s="71">
        <v>0</v>
      </c>
      <c r="L27" s="71">
        <f t="shared" si="2"/>
        <v>0</v>
      </c>
      <c r="M27" s="71">
        <f t="shared" si="3"/>
        <v>0</v>
      </c>
      <c r="N27" s="71">
        <f t="shared" si="4"/>
        <v>0</v>
      </c>
      <c r="O27" s="69"/>
      <c r="P27" s="69"/>
      <c r="Q27" s="71">
        <f t="shared" si="5"/>
        <v>0</v>
      </c>
      <c r="R27" s="76">
        <f t="shared" si="6"/>
        <v>0</v>
      </c>
      <c r="S27" s="71">
        <f t="shared" si="7"/>
        <v>0</v>
      </c>
      <c r="T27" s="73">
        <f t="shared" si="8"/>
        <v>0</v>
      </c>
    </row>
    <row r="28" spans="1:20" ht="27.75" thickBot="1">
      <c r="A28" s="67">
        <v>24</v>
      </c>
      <c r="B28" s="68"/>
      <c r="C28" s="68"/>
      <c r="D28" s="69">
        <v>370423</v>
      </c>
      <c r="E28" s="69">
        <f t="shared" si="0"/>
        <v>0</v>
      </c>
      <c r="F28" s="70"/>
      <c r="G28" s="71">
        <f t="shared" si="1"/>
        <v>0</v>
      </c>
      <c r="H28" s="71">
        <v>0</v>
      </c>
      <c r="I28" s="72"/>
      <c r="J28" s="71">
        <v>0</v>
      </c>
      <c r="K28" s="71">
        <v>0</v>
      </c>
      <c r="L28" s="71">
        <f t="shared" si="2"/>
        <v>0</v>
      </c>
      <c r="M28" s="71">
        <f t="shared" si="3"/>
        <v>0</v>
      </c>
      <c r="N28" s="71">
        <f t="shared" si="4"/>
        <v>0</v>
      </c>
      <c r="O28" s="69"/>
      <c r="P28" s="69"/>
      <c r="Q28" s="71">
        <f t="shared" si="5"/>
        <v>0</v>
      </c>
      <c r="R28" s="76">
        <f t="shared" si="6"/>
        <v>0</v>
      </c>
      <c r="S28" s="71">
        <f t="shared" si="7"/>
        <v>0</v>
      </c>
      <c r="T28" s="73">
        <f t="shared" si="8"/>
        <v>0</v>
      </c>
    </row>
    <row r="29" spans="1:20" ht="27.75" thickBot="1">
      <c r="A29" s="67">
        <v>25</v>
      </c>
      <c r="B29" s="68"/>
      <c r="C29" s="68"/>
      <c r="D29" s="69">
        <v>370423</v>
      </c>
      <c r="E29" s="69">
        <f t="shared" si="0"/>
        <v>0</v>
      </c>
      <c r="F29" s="70"/>
      <c r="G29" s="71">
        <f t="shared" si="1"/>
        <v>0</v>
      </c>
      <c r="H29" s="71">
        <v>0</v>
      </c>
      <c r="I29" s="72"/>
      <c r="J29" s="71">
        <v>0</v>
      </c>
      <c r="K29" s="71">
        <v>0</v>
      </c>
      <c r="L29" s="71">
        <f t="shared" si="2"/>
        <v>0</v>
      </c>
      <c r="M29" s="71">
        <f t="shared" si="3"/>
        <v>0</v>
      </c>
      <c r="N29" s="71">
        <f t="shared" si="4"/>
        <v>0</v>
      </c>
      <c r="O29" s="69"/>
      <c r="P29" s="69"/>
      <c r="Q29" s="71">
        <f t="shared" si="5"/>
        <v>0</v>
      </c>
      <c r="R29" s="76">
        <f t="shared" si="6"/>
        <v>0</v>
      </c>
      <c r="S29" s="71">
        <f t="shared" si="7"/>
        <v>0</v>
      </c>
      <c r="T29" s="73">
        <f t="shared" si="8"/>
        <v>0</v>
      </c>
    </row>
    <row r="30" spans="1:20" ht="27.75" thickBot="1">
      <c r="A30" s="67">
        <v>26</v>
      </c>
      <c r="B30" s="68"/>
      <c r="C30" s="68"/>
      <c r="D30" s="69">
        <v>370423</v>
      </c>
      <c r="E30" s="69">
        <f t="shared" si="0"/>
        <v>0</v>
      </c>
      <c r="F30" s="70"/>
      <c r="G30" s="71">
        <f t="shared" si="1"/>
        <v>0</v>
      </c>
      <c r="H30" s="71">
        <v>0</v>
      </c>
      <c r="I30" s="72"/>
      <c r="J30" s="71">
        <v>0</v>
      </c>
      <c r="K30" s="71">
        <v>0</v>
      </c>
      <c r="L30" s="71">
        <f t="shared" si="2"/>
        <v>0</v>
      </c>
      <c r="M30" s="71">
        <f t="shared" si="3"/>
        <v>0</v>
      </c>
      <c r="N30" s="71">
        <f t="shared" si="4"/>
        <v>0</v>
      </c>
      <c r="O30" s="69"/>
      <c r="P30" s="69"/>
      <c r="Q30" s="71">
        <f t="shared" si="5"/>
        <v>0</v>
      </c>
      <c r="R30" s="76">
        <f t="shared" si="6"/>
        <v>0</v>
      </c>
      <c r="S30" s="71">
        <f t="shared" si="7"/>
        <v>0</v>
      </c>
      <c r="T30" s="73">
        <f t="shared" si="8"/>
        <v>0</v>
      </c>
    </row>
    <row r="31" spans="1:20" ht="27.75" thickBot="1">
      <c r="A31" s="67">
        <v>27</v>
      </c>
      <c r="B31" s="68"/>
      <c r="C31" s="68"/>
      <c r="D31" s="69">
        <v>370423</v>
      </c>
      <c r="E31" s="69">
        <f t="shared" si="0"/>
        <v>0</v>
      </c>
      <c r="F31" s="70"/>
      <c r="G31" s="71">
        <f t="shared" si="1"/>
        <v>0</v>
      </c>
      <c r="H31" s="71">
        <v>0</v>
      </c>
      <c r="I31" s="72"/>
      <c r="J31" s="71">
        <v>0</v>
      </c>
      <c r="K31" s="71">
        <v>0</v>
      </c>
      <c r="L31" s="71">
        <f t="shared" si="2"/>
        <v>0</v>
      </c>
      <c r="M31" s="71">
        <f t="shared" si="3"/>
        <v>0</v>
      </c>
      <c r="N31" s="71">
        <f t="shared" si="4"/>
        <v>0</v>
      </c>
      <c r="O31" s="69"/>
      <c r="P31" s="69"/>
      <c r="Q31" s="71">
        <f t="shared" si="5"/>
        <v>0</v>
      </c>
      <c r="R31" s="76">
        <f t="shared" si="6"/>
        <v>0</v>
      </c>
      <c r="S31" s="71">
        <f t="shared" si="7"/>
        <v>0</v>
      </c>
      <c r="T31" s="73">
        <f t="shared" si="8"/>
        <v>0</v>
      </c>
    </row>
    <row r="32" spans="1:20" ht="27.75" thickBot="1">
      <c r="A32" s="67">
        <v>28</v>
      </c>
      <c r="B32" s="68"/>
      <c r="C32" s="68"/>
      <c r="D32" s="69">
        <v>370423</v>
      </c>
      <c r="E32" s="69">
        <f t="shared" si="0"/>
        <v>0</v>
      </c>
      <c r="F32" s="70"/>
      <c r="G32" s="71">
        <f t="shared" si="1"/>
        <v>0</v>
      </c>
      <c r="H32" s="71">
        <v>0</v>
      </c>
      <c r="I32" s="72"/>
      <c r="J32" s="71">
        <v>0</v>
      </c>
      <c r="K32" s="71">
        <v>0</v>
      </c>
      <c r="L32" s="71">
        <f t="shared" si="2"/>
        <v>0</v>
      </c>
      <c r="M32" s="71">
        <f t="shared" si="3"/>
        <v>0</v>
      </c>
      <c r="N32" s="71">
        <f t="shared" si="4"/>
        <v>0</v>
      </c>
      <c r="O32" s="69"/>
      <c r="P32" s="69"/>
      <c r="Q32" s="71">
        <f t="shared" si="5"/>
        <v>0</v>
      </c>
      <c r="R32" s="76">
        <f t="shared" si="6"/>
        <v>0</v>
      </c>
      <c r="S32" s="71">
        <f t="shared" si="7"/>
        <v>0</v>
      </c>
      <c r="T32" s="73">
        <f t="shared" si="8"/>
        <v>0</v>
      </c>
    </row>
    <row r="33" spans="1:20" ht="27.75" thickBot="1">
      <c r="A33" s="67">
        <v>29</v>
      </c>
      <c r="B33" s="68"/>
      <c r="C33" s="68"/>
      <c r="D33" s="69">
        <v>370423</v>
      </c>
      <c r="E33" s="69">
        <f t="shared" si="0"/>
        <v>0</v>
      </c>
      <c r="F33" s="70"/>
      <c r="G33" s="71">
        <f t="shared" si="1"/>
        <v>0</v>
      </c>
      <c r="H33" s="71">
        <v>0</v>
      </c>
      <c r="I33" s="72"/>
      <c r="J33" s="71">
        <v>0</v>
      </c>
      <c r="K33" s="71">
        <v>0</v>
      </c>
      <c r="L33" s="71">
        <f t="shared" si="2"/>
        <v>0</v>
      </c>
      <c r="M33" s="71">
        <f t="shared" si="3"/>
        <v>0</v>
      </c>
      <c r="N33" s="71">
        <f t="shared" si="4"/>
        <v>0</v>
      </c>
      <c r="O33" s="69"/>
      <c r="P33" s="69"/>
      <c r="Q33" s="71">
        <f t="shared" si="5"/>
        <v>0</v>
      </c>
      <c r="R33" s="76">
        <f t="shared" si="6"/>
        <v>0</v>
      </c>
      <c r="S33" s="71">
        <f t="shared" si="7"/>
        <v>0</v>
      </c>
      <c r="T33" s="73">
        <f t="shared" si="8"/>
        <v>0</v>
      </c>
    </row>
    <row r="34" spans="1:20" ht="27.75" thickBot="1">
      <c r="A34" s="67">
        <v>30</v>
      </c>
      <c r="B34" s="68"/>
      <c r="C34" s="68"/>
      <c r="D34" s="69">
        <v>370423</v>
      </c>
      <c r="E34" s="69">
        <f t="shared" si="0"/>
        <v>0</v>
      </c>
      <c r="F34" s="70"/>
      <c r="G34" s="71">
        <f t="shared" si="1"/>
        <v>0</v>
      </c>
      <c r="H34" s="71">
        <v>0</v>
      </c>
      <c r="I34" s="72"/>
      <c r="J34" s="71">
        <v>0</v>
      </c>
      <c r="K34" s="71">
        <v>0</v>
      </c>
      <c r="L34" s="71">
        <f t="shared" si="2"/>
        <v>0</v>
      </c>
      <c r="M34" s="71">
        <f t="shared" si="3"/>
        <v>0</v>
      </c>
      <c r="N34" s="71">
        <f t="shared" si="4"/>
        <v>0</v>
      </c>
      <c r="O34" s="69"/>
      <c r="P34" s="69"/>
      <c r="Q34" s="71">
        <f t="shared" si="5"/>
        <v>0</v>
      </c>
      <c r="R34" s="76">
        <f t="shared" si="6"/>
        <v>0</v>
      </c>
      <c r="S34" s="71">
        <f t="shared" si="7"/>
        <v>0</v>
      </c>
      <c r="T34" s="73">
        <f t="shared" si="8"/>
        <v>0</v>
      </c>
    </row>
    <row r="35" spans="1:20" ht="27.75" thickBot="1">
      <c r="A35" s="67">
        <v>31</v>
      </c>
      <c r="B35" s="68"/>
      <c r="C35" s="68"/>
      <c r="D35" s="69">
        <v>370423</v>
      </c>
      <c r="E35" s="69">
        <f t="shared" si="0"/>
        <v>0</v>
      </c>
      <c r="F35" s="70"/>
      <c r="G35" s="71">
        <f t="shared" si="1"/>
        <v>0</v>
      </c>
      <c r="H35" s="71">
        <v>0</v>
      </c>
      <c r="I35" s="72"/>
      <c r="J35" s="71">
        <v>0</v>
      </c>
      <c r="K35" s="71">
        <v>0</v>
      </c>
      <c r="L35" s="71">
        <f t="shared" si="2"/>
        <v>0</v>
      </c>
      <c r="M35" s="71">
        <f t="shared" si="3"/>
        <v>0</v>
      </c>
      <c r="N35" s="71">
        <f t="shared" si="4"/>
        <v>0</v>
      </c>
      <c r="O35" s="69"/>
      <c r="P35" s="69"/>
      <c r="Q35" s="71">
        <f t="shared" si="5"/>
        <v>0</v>
      </c>
      <c r="R35" s="76">
        <f t="shared" si="6"/>
        <v>0</v>
      </c>
      <c r="S35" s="71">
        <f t="shared" si="7"/>
        <v>0</v>
      </c>
      <c r="T35" s="73">
        <f t="shared" si="8"/>
        <v>0</v>
      </c>
    </row>
    <row r="36" spans="1:20" ht="27.75" thickBot="1">
      <c r="A36" s="67">
        <v>32</v>
      </c>
      <c r="B36" s="68"/>
      <c r="C36" s="68"/>
      <c r="D36" s="69">
        <v>370423</v>
      </c>
      <c r="E36" s="69">
        <f t="shared" si="0"/>
        <v>0</v>
      </c>
      <c r="F36" s="70"/>
      <c r="G36" s="71">
        <f t="shared" si="1"/>
        <v>0</v>
      </c>
      <c r="H36" s="71">
        <v>0</v>
      </c>
      <c r="I36" s="72"/>
      <c r="J36" s="71">
        <v>0</v>
      </c>
      <c r="K36" s="71">
        <v>0</v>
      </c>
      <c r="L36" s="71">
        <f t="shared" si="2"/>
        <v>0</v>
      </c>
      <c r="M36" s="71">
        <f t="shared" si="3"/>
        <v>0</v>
      </c>
      <c r="N36" s="71">
        <f t="shared" si="4"/>
        <v>0</v>
      </c>
      <c r="O36" s="69"/>
      <c r="P36" s="69"/>
      <c r="Q36" s="71">
        <f t="shared" si="5"/>
        <v>0</v>
      </c>
      <c r="R36" s="76">
        <f t="shared" si="6"/>
        <v>0</v>
      </c>
      <c r="S36" s="71">
        <f t="shared" si="7"/>
        <v>0</v>
      </c>
      <c r="T36" s="73">
        <f t="shared" si="8"/>
        <v>0</v>
      </c>
    </row>
    <row r="37" spans="1:20" ht="27.75" thickBot="1">
      <c r="A37" s="67">
        <v>33</v>
      </c>
      <c r="B37" s="68"/>
      <c r="C37" s="68"/>
      <c r="D37" s="69">
        <v>370423</v>
      </c>
      <c r="E37" s="69">
        <f t="shared" si="0"/>
        <v>0</v>
      </c>
      <c r="F37" s="70"/>
      <c r="G37" s="71">
        <f t="shared" si="1"/>
        <v>0</v>
      </c>
      <c r="H37" s="71">
        <v>0</v>
      </c>
      <c r="I37" s="72"/>
      <c r="J37" s="71">
        <v>0</v>
      </c>
      <c r="K37" s="71">
        <v>0</v>
      </c>
      <c r="L37" s="71">
        <f t="shared" si="2"/>
        <v>0</v>
      </c>
      <c r="M37" s="71">
        <f t="shared" si="3"/>
        <v>0</v>
      </c>
      <c r="N37" s="71">
        <f t="shared" si="4"/>
        <v>0</v>
      </c>
      <c r="O37" s="69"/>
      <c r="P37" s="69"/>
      <c r="Q37" s="71">
        <f t="shared" si="5"/>
        <v>0</v>
      </c>
      <c r="R37" s="76">
        <f t="shared" si="6"/>
        <v>0</v>
      </c>
      <c r="S37" s="71">
        <f t="shared" si="7"/>
        <v>0</v>
      </c>
      <c r="T37" s="73">
        <f t="shared" si="8"/>
        <v>0</v>
      </c>
    </row>
    <row r="38" spans="1:20" ht="27.75" thickBot="1">
      <c r="A38" s="67">
        <v>34</v>
      </c>
      <c r="B38" s="68"/>
      <c r="C38" s="68"/>
      <c r="D38" s="69">
        <v>370423</v>
      </c>
      <c r="E38" s="69">
        <f t="shared" si="0"/>
        <v>0</v>
      </c>
      <c r="F38" s="70"/>
      <c r="G38" s="71">
        <f t="shared" si="1"/>
        <v>0</v>
      </c>
      <c r="H38" s="71">
        <v>0</v>
      </c>
      <c r="I38" s="72"/>
      <c r="J38" s="71">
        <v>0</v>
      </c>
      <c r="K38" s="71">
        <v>0</v>
      </c>
      <c r="L38" s="71">
        <f t="shared" si="2"/>
        <v>0</v>
      </c>
      <c r="M38" s="71">
        <f t="shared" si="3"/>
        <v>0</v>
      </c>
      <c r="N38" s="71">
        <f t="shared" si="4"/>
        <v>0</v>
      </c>
      <c r="O38" s="69"/>
      <c r="P38" s="69"/>
      <c r="Q38" s="71">
        <f t="shared" si="5"/>
        <v>0</v>
      </c>
      <c r="R38" s="76">
        <f t="shared" si="6"/>
        <v>0</v>
      </c>
      <c r="S38" s="71">
        <f t="shared" si="7"/>
        <v>0</v>
      </c>
      <c r="T38" s="73">
        <f t="shared" si="8"/>
        <v>0</v>
      </c>
    </row>
    <row r="39" spans="1:20" ht="27.75" thickBot="1">
      <c r="A39" s="67">
        <v>35</v>
      </c>
      <c r="B39" s="68"/>
      <c r="C39" s="68"/>
      <c r="D39" s="69">
        <v>370423</v>
      </c>
      <c r="E39" s="69">
        <f t="shared" si="0"/>
        <v>0</v>
      </c>
      <c r="F39" s="70"/>
      <c r="G39" s="71">
        <f t="shared" si="1"/>
        <v>0</v>
      </c>
      <c r="H39" s="71">
        <v>0</v>
      </c>
      <c r="I39" s="72"/>
      <c r="J39" s="71">
        <v>0</v>
      </c>
      <c r="K39" s="71">
        <v>0</v>
      </c>
      <c r="L39" s="71">
        <f t="shared" si="2"/>
        <v>0</v>
      </c>
      <c r="M39" s="71">
        <f t="shared" si="3"/>
        <v>0</v>
      </c>
      <c r="N39" s="71">
        <f t="shared" si="4"/>
        <v>0</v>
      </c>
      <c r="O39" s="69"/>
      <c r="P39" s="69"/>
      <c r="Q39" s="71">
        <f t="shared" si="5"/>
        <v>0</v>
      </c>
      <c r="R39" s="76">
        <f t="shared" si="6"/>
        <v>0</v>
      </c>
      <c r="S39" s="71">
        <f t="shared" si="7"/>
        <v>0</v>
      </c>
      <c r="T39" s="73">
        <f t="shared" si="8"/>
        <v>0</v>
      </c>
    </row>
    <row r="40" spans="1:20" ht="27.75" thickBot="1">
      <c r="A40" s="67">
        <v>36</v>
      </c>
      <c r="B40" s="68"/>
      <c r="C40" s="68"/>
      <c r="D40" s="69">
        <v>370423</v>
      </c>
      <c r="E40" s="69">
        <f t="shared" si="0"/>
        <v>0</v>
      </c>
      <c r="F40" s="70"/>
      <c r="G40" s="71">
        <f t="shared" si="1"/>
        <v>0</v>
      </c>
      <c r="H40" s="71">
        <v>0</v>
      </c>
      <c r="I40" s="72"/>
      <c r="J40" s="71">
        <v>0</v>
      </c>
      <c r="K40" s="71">
        <v>0</v>
      </c>
      <c r="L40" s="71">
        <f t="shared" si="2"/>
        <v>0</v>
      </c>
      <c r="M40" s="71">
        <f t="shared" si="3"/>
        <v>0</v>
      </c>
      <c r="N40" s="71">
        <f t="shared" si="4"/>
        <v>0</v>
      </c>
      <c r="O40" s="69"/>
      <c r="P40" s="69"/>
      <c r="Q40" s="71">
        <f t="shared" si="5"/>
        <v>0</v>
      </c>
      <c r="R40" s="76">
        <f t="shared" si="6"/>
        <v>0</v>
      </c>
      <c r="S40" s="71">
        <f t="shared" si="7"/>
        <v>0</v>
      </c>
      <c r="T40" s="73">
        <f t="shared" si="8"/>
        <v>0</v>
      </c>
    </row>
    <row r="41" spans="1:20" ht="27.75" thickBot="1">
      <c r="A41" s="67">
        <v>37</v>
      </c>
      <c r="B41" s="68"/>
      <c r="C41" s="68"/>
      <c r="D41" s="69">
        <v>370423</v>
      </c>
      <c r="E41" s="69">
        <f t="shared" si="0"/>
        <v>0</v>
      </c>
      <c r="F41" s="70"/>
      <c r="G41" s="71">
        <f t="shared" si="1"/>
        <v>0</v>
      </c>
      <c r="H41" s="71">
        <v>0</v>
      </c>
      <c r="I41" s="72"/>
      <c r="J41" s="71">
        <v>0</v>
      </c>
      <c r="K41" s="71">
        <v>0</v>
      </c>
      <c r="L41" s="71">
        <f t="shared" si="2"/>
        <v>0</v>
      </c>
      <c r="M41" s="71">
        <f t="shared" si="3"/>
        <v>0</v>
      </c>
      <c r="N41" s="71">
        <f t="shared" si="4"/>
        <v>0</v>
      </c>
      <c r="O41" s="69"/>
      <c r="P41" s="69"/>
      <c r="Q41" s="71">
        <f t="shared" si="5"/>
        <v>0</v>
      </c>
      <c r="R41" s="76">
        <f t="shared" si="6"/>
        <v>0</v>
      </c>
      <c r="S41" s="71">
        <f t="shared" si="7"/>
        <v>0</v>
      </c>
      <c r="T41" s="73">
        <f t="shared" si="8"/>
        <v>0</v>
      </c>
    </row>
    <row r="42" spans="1:20" ht="27.75" thickBot="1">
      <c r="A42" s="67">
        <v>38</v>
      </c>
      <c r="B42" s="68"/>
      <c r="C42" s="68"/>
      <c r="D42" s="69">
        <v>370423</v>
      </c>
      <c r="E42" s="69">
        <f t="shared" si="0"/>
        <v>0</v>
      </c>
      <c r="F42" s="70"/>
      <c r="G42" s="71">
        <f t="shared" si="1"/>
        <v>0</v>
      </c>
      <c r="H42" s="71">
        <v>0</v>
      </c>
      <c r="I42" s="72"/>
      <c r="J42" s="71">
        <v>0</v>
      </c>
      <c r="K42" s="71">
        <v>0</v>
      </c>
      <c r="L42" s="71">
        <f t="shared" si="2"/>
        <v>0</v>
      </c>
      <c r="M42" s="71">
        <f t="shared" si="3"/>
        <v>0</v>
      </c>
      <c r="N42" s="71">
        <f t="shared" si="4"/>
        <v>0</v>
      </c>
      <c r="O42" s="69"/>
      <c r="P42" s="69"/>
      <c r="Q42" s="71">
        <f t="shared" si="5"/>
        <v>0</v>
      </c>
      <c r="R42" s="76">
        <f t="shared" si="6"/>
        <v>0</v>
      </c>
      <c r="S42" s="71">
        <f t="shared" si="7"/>
        <v>0</v>
      </c>
      <c r="T42" s="73">
        <f t="shared" si="8"/>
        <v>0</v>
      </c>
    </row>
    <row r="43" spans="1:20" ht="27.75" thickBot="1">
      <c r="A43" s="67">
        <v>39</v>
      </c>
      <c r="B43" s="68"/>
      <c r="C43" s="68"/>
      <c r="D43" s="69">
        <v>370423</v>
      </c>
      <c r="E43" s="69">
        <f t="shared" si="0"/>
        <v>0</v>
      </c>
      <c r="F43" s="70"/>
      <c r="G43" s="71">
        <f t="shared" si="1"/>
        <v>0</v>
      </c>
      <c r="H43" s="71">
        <v>0</v>
      </c>
      <c r="I43" s="72"/>
      <c r="J43" s="71">
        <v>0</v>
      </c>
      <c r="K43" s="71">
        <v>0</v>
      </c>
      <c r="L43" s="71">
        <f t="shared" si="2"/>
        <v>0</v>
      </c>
      <c r="M43" s="71">
        <f t="shared" si="3"/>
        <v>0</v>
      </c>
      <c r="N43" s="71">
        <f t="shared" si="4"/>
        <v>0</v>
      </c>
      <c r="O43" s="69"/>
      <c r="P43" s="69"/>
      <c r="Q43" s="71">
        <f t="shared" si="5"/>
        <v>0</v>
      </c>
      <c r="R43" s="76">
        <f t="shared" si="6"/>
        <v>0</v>
      </c>
      <c r="S43" s="71">
        <f t="shared" si="7"/>
        <v>0</v>
      </c>
      <c r="T43" s="73">
        <f t="shared" si="8"/>
        <v>0</v>
      </c>
    </row>
    <row r="44" spans="1:20" ht="27.75" thickBot="1">
      <c r="A44" s="67">
        <v>40</v>
      </c>
      <c r="B44" s="68"/>
      <c r="C44" s="68"/>
      <c r="D44" s="69">
        <v>370423</v>
      </c>
      <c r="E44" s="69">
        <f t="shared" si="0"/>
        <v>0</v>
      </c>
      <c r="F44" s="70"/>
      <c r="G44" s="71">
        <f t="shared" si="1"/>
        <v>0</v>
      </c>
      <c r="H44" s="71">
        <v>0</v>
      </c>
      <c r="I44" s="72"/>
      <c r="J44" s="71">
        <v>0</v>
      </c>
      <c r="K44" s="71">
        <v>0</v>
      </c>
      <c r="L44" s="71">
        <f t="shared" si="2"/>
        <v>0</v>
      </c>
      <c r="M44" s="71">
        <f t="shared" si="3"/>
        <v>0</v>
      </c>
      <c r="N44" s="71">
        <f t="shared" si="4"/>
        <v>0</v>
      </c>
      <c r="O44" s="69"/>
      <c r="P44" s="69"/>
      <c r="Q44" s="71">
        <f t="shared" si="5"/>
        <v>0</v>
      </c>
      <c r="R44" s="76">
        <f t="shared" si="6"/>
        <v>0</v>
      </c>
      <c r="S44" s="71">
        <f t="shared" si="7"/>
        <v>0</v>
      </c>
      <c r="T44" s="73">
        <f t="shared" si="8"/>
        <v>0</v>
      </c>
    </row>
    <row r="45" spans="1:20" ht="27.75" thickBot="1">
      <c r="A45" s="67">
        <v>41</v>
      </c>
      <c r="B45" s="68"/>
      <c r="C45" s="68"/>
      <c r="D45" s="69">
        <v>370423</v>
      </c>
      <c r="E45" s="69">
        <f t="shared" si="0"/>
        <v>0</v>
      </c>
      <c r="F45" s="70"/>
      <c r="G45" s="71">
        <f t="shared" si="1"/>
        <v>0</v>
      </c>
      <c r="H45" s="71">
        <v>0</v>
      </c>
      <c r="I45" s="72"/>
      <c r="J45" s="71">
        <v>0</v>
      </c>
      <c r="K45" s="71">
        <v>0</v>
      </c>
      <c r="L45" s="71">
        <f t="shared" si="2"/>
        <v>0</v>
      </c>
      <c r="M45" s="71">
        <f t="shared" si="3"/>
        <v>0</v>
      </c>
      <c r="N45" s="71">
        <f t="shared" si="4"/>
        <v>0</v>
      </c>
      <c r="O45" s="69"/>
      <c r="P45" s="69"/>
      <c r="Q45" s="71">
        <f t="shared" si="5"/>
        <v>0</v>
      </c>
      <c r="R45" s="76">
        <f t="shared" si="6"/>
        <v>0</v>
      </c>
      <c r="S45" s="71">
        <f t="shared" si="7"/>
        <v>0</v>
      </c>
      <c r="T45" s="73">
        <f t="shared" si="8"/>
        <v>0</v>
      </c>
    </row>
    <row r="46" spans="1:20" ht="27.75" thickBot="1">
      <c r="A46" s="67">
        <v>42</v>
      </c>
      <c r="B46" s="68"/>
      <c r="C46" s="68"/>
      <c r="D46" s="69">
        <v>370423</v>
      </c>
      <c r="E46" s="69">
        <f t="shared" si="0"/>
        <v>0</v>
      </c>
      <c r="F46" s="70"/>
      <c r="G46" s="71">
        <f t="shared" si="1"/>
        <v>0</v>
      </c>
      <c r="H46" s="71">
        <v>0</v>
      </c>
      <c r="I46" s="72"/>
      <c r="J46" s="71">
        <v>0</v>
      </c>
      <c r="K46" s="71">
        <v>0</v>
      </c>
      <c r="L46" s="71">
        <f t="shared" si="2"/>
        <v>0</v>
      </c>
      <c r="M46" s="71">
        <f t="shared" si="3"/>
        <v>0</v>
      </c>
      <c r="N46" s="71">
        <f t="shared" si="4"/>
        <v>0</v>
      </c>
      <c r="O46" s="69"/>
      <c r="P46" s="69"/>
      <c r="Q46" s="71">
        <f t="shared" si="5"/>
        <v>0</v>
      </c>
      <c r="R46" s="76">
        <f t="shared" si="6"/>
        <v>0</v>
      </c>
      <c r="S46" s="71">
        <f t="shared" si="7"/>
        <v>0</v>
      </c>
      <c r="T46" s="73">
        <f t="shared" si="8"/>
        <v>0</v>
      </c>
    </row>
    <row r="47" spans="1:20" ht="27.75" thickBot="1">
      <c r="A47" s="67">
        <v>43</v>
      </c>
      <c r="B47" s="68"/>
      <c r="C47" s="68"/>
      <c r="D47" s="69">
        <v>370423</v>
      </c>
      <c r="E47" s="69">
        <f t="shared" si="0"/>
        <v>0</v>
      </c>
      <c r="F47" s="70"/>
      <c r="G47" s="71">
        <f t="shared" si="1"/>
        <v>0</v>
      </c>
      <c r="H47" s="71">
        <v>0</v>
      </c>
      <c r="I47" s="72"/>
      <c r="J47" s="71">
        <v>0</v>
      </c>
      <c r="K47" s="71">
        <v>0</v>
      </c>
      <c r="L47" s="71">
        <f t="shared" si="2"/>
        <v>0</v>
      </c>
      <c r="M47" s="71">
        <f t="shared" si="3"/>
        <v>0</v>
      </c>
      <c r="N47" s="71">
        <f t="shared" si="4"/>
        <v>0</v>
      </c>
      <c r="O47" s="69"/>
      <c r="P47" s="69"/>
      <c r="Q47" s="71">
        <f t="shared" si="5"/>
        <v>0</v>
      </c>
      <c r="R47" s="76">
        <f t="shared" si="6"/>
        <v>0</v>
      </c>
      <c r="S47" s="71">
        <f t="shared" si="7"/>
        <v>0</v>
      </c>
      <c r="T47" s="73">
        <f t="shared" si="8"/>
        <v>0</v>
      </c>
    </row>
    <row r="48" spans="1:20" ht="27.75" thickBot="1">
      <c r="A48" s="67">
        <v>44</v>
      </c>
      <c r="B48" s="68"/>
      <c r="C48" s="68"/>
      <c r="D48" s="69">
        <v>370423</v>
      </c>
      <c r="E48" s="69">
        <f t="shared" si="0"/>
        <v>0</v>
      </c>
      <c r="F48" s="70"/>
      <c r="G48" s="71">
        <f t="shared" si="1"/>
        <v>0</v>
      </c>
      <c r="H48" s="71">
        <v>0</v>
      </c>
      <c r="I48" s="72"/>
      <c r="J48" s="71">
        <v>0</v>
      </c>
      <c r="K48" s="71">
        <v>0</v>
      </c>
      <c r="L48" s="71">
        <f t="shared" si="2"/>
        <v>0</v>
      </c>
      <c r="M48" s="71">
        <f t="shared" si="3"/>
        <v>0</v>
      </c>
      <c r="N48" s="71">
        <f t="shared" si="4"/>
        <v>0</v>
      </c>
      <c r="O48" s="69"/>
      <c r="P48" s="69"/>
      <c r="Q48" s="71">
        <f t="shared" si="5"/>
        <v>0</v>
      </c>
      <c r="R48" s="76">
        <f t="shared" si="6"/>
        <v>0</v>
      </c>
      <c r="S48" s="71">
        <f t="shared" si="7"/>
        <v>0</v>
      </c>
      <c r="T48" s="73">
        <f t="shared" si="8"/>
        <v>0</v>
      </c>
    </row>
    <row r="49" spans="1:20" ht="27.75" thickBot="1">
      <c r="A49" s="67">
        <v>45</v>
      </c>
      <c r="B49" s="68"/>
      <c r="C49" s="68"/>
      <c r="D49" s="69">
        <v>370423</v>
      </c>
      <c r="E49" s="69">
        <f t="shared" si="0"/>
        <v>0</v>
      </c>
      <c r="F49" s="70"/>
      <c r="G49" s="71">
        <f t="shared" si="1"/>
        <v>0</v>
      </c>
      <c r="H49" s="71">
        <v>0</v>
      </c>
      <c r="I49" s="72"/>
      <c r="J49" s="71">
        <v>0</v>
      </c>
      <c r="K49" s="71">
        <v>0</v>
      </c>
      <c r="L49" s="71">
        <f t="shared" si="2"/>
        <v>0</v>
      </c>
      <c r="M49" s="71">
        <f t="shared" si="3"/>
        <v>0</v>
      </c>
      <c r="N49" s="71">
        <f t="shared" si="4"/>
        <v>0</v>
      </c>
      <c r="O49" s="69"/>
      <c r="P49" s="69"/>
      <c r="Q49" s="71">
        <f t="shared" si="5"/>
        <v>0</v>
      </c>
      <c r="R49" s="76">
        <f t="shared" si="6"/>
        <v>0</v>
      </c>
      <c r="S49" s="71">
        <f t="shared" si="7"/>
        <v>0</v>
      </c>
      <c r="T49" s="73">
        <f t="shared" si="8"/>
        <v>0</v>
      </c>
    </row>
    <row r="50" spans="1:20" ht="27.75" thickBot="1">
      <c r="A50" s="67">
        <v>46</v>
      </c>
      <c r="B50" s="68"/>
      <c r="C50" s="68"/>
      <c r="D50" s="69">
        <v>370423</v>
      </c>
      <c r="E50" s="69">
        <f t="shared" si="0"/>
        <v>0</v>
      </c>
      <c r="F50" s="70"/>
      <c r="G50" s="71">
        <f t="shared" si="1"/>
        <v>0</v>
      </c>
      <c r="H50" s="71">
        <v>0</v>
      </c>
      <c r="I50" s="72"/>
      <c r="J50" s="71">
        <v>0</v>
      </c>
      <c r="K50" s="71">
        <v>0</v>
      </c>
      <c r="L50" s="71">
        <f t="shared" si="2"/>
        <v>0</v>
      </c>
      <c r="M50" s="71">
        <f t="shared" si="3"/>
        <v>0</v>
      </c>
      <c r="N50" s="71">
        <f t="shared" si="4"/>
        <v>0</v>
      </c>
      <c r="O50" s="69"/>
      <c r="P50" s="69"/>
      <c r="Q50" s="71">
        <f t="shared" si="5"/>
        <v>0</v>
      </c>
      <c r="R50" s="76">
        <f t="shared" si="6"/>
        <v>0</v>
      </c>
      <c r="S50" s="71">
        <f t="shared" si="7"/>
        <v>0</v>
      </c>
      <c r="T50" s="73">
        <f t="shared" si="8"/>
        <v>0</v>
      </c>
    </row>
    <row r="51" spans="1:20" ht="27.75" thickBot="1">
      <c r="A51" s="67">
        <v>47</v>
      </c>
      <c r="B51" s="68"/>
      <c r="C51" s="68"/>
      <c r="D51" s="69">
        <v>370423</v>
      </c>
      <c r="E51" s="69">
        <f t="shared" si="0"/>
        <v>0</v>
      </c>
      <c r="F51" s="70"/>
      <c r="G51" s="71">
        <f t="shared" si="1"/>
        <v>0</v>
      </c>
      <c r="H51" s="71">
        <v>0</v>
      </c>
      <c r="I51" s="72"/>
      <c r="J51" s="71">
        <v>0</v>
      </c>
      <c r="K51" s="71">
        <v>0</v>
      </c>
      <c r="L51" s="71">
        <f t="shared" si="2"/>
        <v>0</v>
      </c>
      <c r="M51" s="71">
        <f t="shared" si="3"/>
        <v>0</v>
      </c>
      <c r="N51" s="71">
        <f t="shared" si="4"/>
        <v>0</v>
      </c>
      <c r="O51" s="69"/>
      <c r="P51" s="69"/>
      <c r="Q51" s="71">
        <f t="shared" si="5"/>
        <v>0</v>
      </c>
      <c r="R51" s="76">
        <f t="shared" si="6"/>
        <v>0</v>
      </c>
      <c r="S51" s="71">
        <f t="shared" si="7"/>
        <v>0</v>
      </c>
      <c r="T51" s="73">
        <f t="shared" si="8"/>
        <v>0</v>
      </c>
    </row>
    <row r="52" spans="1:20" ht="27.75" thickBot="1">
      <c r="A52" s="67">
        <v>48</v>
      </c>
      <c r="B52" s="68"/>
      <c r="C52" s="68"/>
      <c r="D52" s="69">
        <v>370423</v>
      </c>
      <c r="E52" s="69">
        <f t="shared" si="0"/>
        <v>0</v>
      </c>
      <c r="F52" s="70"/>
      <c r="G52" s="71">
        <f t="shared" si="1"/>
        <v>0</v>
      </c>
      <c r="H52" s="71">
        <v>0</v>
      </c>
      <c r="I52" s="72"/>
      <c r="J52" s="71">
        <v>0</v>
      </c>
      <c r="K52" s="71">
        <v>0</v>
      </c>
      <c r="L52" s="71">
        <f t="shared" si="2"/>
        <v>0</v>
      </c>
      <c r="M52" s="71">
        <f t="shared" si="3"/>
        <v>0</v>
      </c>
      <c r="N52" s="71">
        <f t="shared" si="4"/>
        <v>0</v>
      </c>
      <c r="O52" s="69"/>
      <c r="P52" s="69"/>
      <c r="Q52" s="71">
        <f t="shared" si="5"/>
        <v>0</v>
      </c>
      <c r="R52" s="76">
        <f t="shared" si="6"/>
        <v>0</v>
      </c>
      <c r="S52" s="71">
        <f t="shared" si="7"/>
        <v>0</v>
      </c>
      <c r="T52" s="73">
        <f t="shared" si="8"/>
        <v>0</v>
      </c>
    </row>
    <row r="53" spans="1:20" ht="27.75" thickBot="1">
      <c r="A53" s="67">
        <v>49</v>
      </c>
      <c r="B53" s="68"/>
      <c r="C53" s="68"/>
      <c r="D53" s="69">
        <v>370423</v>
      </c>
      <c r="E53" s="69">
        <f t="shared" si="0"/>
        <v>0</v>
      </c>
      <c r="F53" s="70"/>
      <c r="G53" s="71">
        <f t="shared" si="1"/>
        <v>0</v>
      </c>
      <c r="H53" s="71">
        <v>0</v>
      </c>
      <c r="I53" s="72"/>
      <c r="J53" s="71">
        <v>0</v>
      </c>
      <c r="K53" s="71">
        <v>0</v>
      </c>
      <c r="L53" s="71">
        <f t="shared" si="2"/>
        <v>0</v>
      </c>
      <c r="M53" s="71">
        <f t="shared" si="3"/>
        <v>0</v>
      </c>
      <c r="N53" s="71">
        <f t="shared" si="4"/>
        <v>0</v>
      </c>
      <c r="O53" s="69"/>
      <c r="P53" s="69"/>
      <c r="Q53" s="71">
        <f t="shared" si="5"/>
        <v>0</v>
      </c>
      <c r="R53" s="76">
        <f t="shared" si="6"/>
        <v>0</v>
      </c>
      <c r="S53" s="71">
        <f t="shared" si="7"/>
        <v>0</v>
      </c>
      <c r="T53" s="73">
        <f t="shared" si="8"/>
        <v>0</v>
      </c>
    </row>
    <row r="54" spans="1:20" ht="27.75" thickBot="1">
      <c r="A54" s="67">
        <v>50</v>
      </c>
      <c r="B54" s="68"/>
      <c r="C54" s="68"/>
      <c r="D54" s="69">
        <v>370423</v>
      </c>
      <c r="E54" s="69">
        <f t="shared" si="0"/>
        <v>0</v>
      </c>
      <c r="F54" s="70"/>
      <c r="G54" s="71">
        <f t="shared" si="1"/>
        <v>0</v>
      </c>
      <c r="H54" s="71">
        <v>0</v>
      </c>
      <c r="I54" s="72"/>
      <c r="J54" s="71">
        <v>0</v>
      </c>
      <c r="K54" s="71">
        <v>0</v>
      </c>
      <c r="L54" s="71">
        <f t="shared" si="2"/>
        <v>0</v>
      </c>
      <c r="M54" s="71">
        <f t="shared" si="3"/>
        <v>0</v>
      </c>
      <c r="N54" s="71">
        <f t="shared" si="4"/>
        <v>0</v>
      </c>
      <c r="O54" s="69"/>
      <c r="P54" s="69"/>
      <c r="Q54" s="71">
        <f t="shared" si="5"/>
        <v>0</v>
      </c>
      <c r="R54" s="76">
        <f t="shared" si="6"/>
        <v>0</v>
      </c>
      <c r="S54" s="71">
        <f t="shared" si="7"/>
        <v>0</v>
      </c>
      <c r="T54" s="73">
        <f t="shared" si="8"/>
        <v>0</v>
      </c>
    </row>
    <row r="55" spans="1:20" s="2" customFormat="1" ht="27.75" thickBot="1">
      <c r="A55" s="117" t="s">
        <v>125</v>
      </c>
      <c r="B55" s="118"/>
      <c r="C55" s="119">
        <f>SUM(C5:C54)</f>
        <v>31</v>
      </c>
      <c r="D55" s="120">
        <f>SUM(D5:D54)</f>
        <v>18750727</v>
      </c>
      <c r="E55" s="116">
        <f>SUM(E5:E54)</f>
        <v>18600000</v>
      </c>
      <c r="F55" s="116">
        <f t="shared" ref="F55:T55" si="9">SUM(F5:F54)</f>
        <v>15</v>
      </c>
      <c r="G55" s="116">
        <f t="shared" si="9"/>
        <v>1718181.8181818181</v>
      </c>
      <c r="H55" s="116">
        <f t="shared" si="9"/>
        <v>400000</v>
      </c>
      <c r="I55" s="116">
        <f t="shared" si="9"/>
        <v>2</v>
      </c>
      <c r="J55" s="116">
        <f t="shared" si="9"/>
        <v>2222538</v>
      </c>
      <c r="K55" s="116">
        <f t="shared" si="9"/>
        <v>1100000</v>
      </c>
      <c r="L55" s="116">
        <f t="shared" si="9"/>
        <v>24040719.81818182</v>
      </c>
      <c r="M55" s="116">
        <f t="shared" si="9"/>
        <v>21818181.818181816</v>
      </c>
      <c r="N55" s="116">
        <f t="shared" si="9"/>
        <v>24040719.81818182</v>
      </c>
      <c r="O55" s="116">
        <f t="shared" si="9"/>
        <v>2000000</v>
      </c>
      <c r="P55" s="116">
        <f t="shared" si="9"/>
        <v>5000000</v>
      </c>
      <c r="Q55" s="116">
        <f t="shared" si="9"/>
        <v>1527272.7272727273</v>
      </c>
      <c r="R55" s="116">
        <f t="shared" si="9"/>
        <v>104071.98181818203</v>
      </c>
      <c r="S55" s="116">
        <f t="shared" si="9"/>
        <v>8631344.709090909</v>
      </c>
      <c r="T55" s="116">
        <f t="shared" si="9"/>
        <v>15409375.109090911</v>
      </c>
    </row>
  </sheetData>
  <mergeCells count="3">
    <mergeCell ref="A1:T1"/>
    <mergeCell ref="A2:T2"/>
    <mergeCell ref="A55:B55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T55"/>
  <sheetViews>
    <sheetView rightToLeft="1" topLeftCell="G44" workbookViewId="0">
      <selection activeCell="K58" sqref="K58"/>
    </sheetView>
  </sheetViews>
  <sheetFormatPr defaultRowHeight="15"/>
  <cols>
    <col min="5" max="5" width="15.42578125" bestFit="1" customWidth="1"/>
    <col min="7" max="7" width="14.140625" bestFit="1" customWidth="1"/>
    <col min="8" max="8" width="12.140625" bestFit="1" customWidth="1"/>
    <col min="10" max="11" width="14.140625" bestFit="1" customWidth="1"/>
    <col min="12" max="12" width="16" bestFit="1" customWidth="1"/>
    <col min="13" max="13" width="28.85546875" bestFit="1" customWidth="1"/>
    <col min="15" max="16" width="14.140625" bestFit="1" customWidth="1"/>
    <col min="18" max="18" width="16.7109375" bestFit="1" customWidth="1"/>
  </cols>
  <sheetData>
    <row r="1" spans="1:20" ht="36.75" thickTop="1" thickBot="1">
      <c r="A1" s="46" t="s">
        <v>28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8"/>
    </row>
    <row r="2" spans="1:20" ht="28.5" thickTop="1" thickBot="1">
      <c r="A2" s="49" t="s">
        <v>87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1"/>
    </row>
    <row r="3" spans="1:20" ht="28.5" thickTop="1" thickBot="1">
      <c r="A3" s="52" t="s">
        <v>2</v>
      </c>
      <c r="B3" s="53" t="s">
        <v>29</v>
      </c>
      <c r="C3" s="53" t="s">
        <v>30</v>
      </c>
      <c r="D3" s="53" t="s">
        <v>31</v>
      </c>
      <c r="E3" s="53" t="s">
        <v>32</v>
      </c>
      <c r="F3" s="53" t="s">
        <v>33</v>
      </c>
      <c r="G3" s="54" t="s">
        <v>34</v>
      </c>
      <c r="H3" s="54" t="s">
        <v>8</v>
      </c>
      <c r="I3" s="53" t="s">
        <v>35</v>
      </c>
      <c r="J3" s="54" t="s">
        <v>36</v>
      </c>
      <c r="K3" s="54" t="s">
        <v>37</v>
      </c>
      <c r="L3" s="54" t="s">
        <v>40</v>
      </c>
      <c r="M3" s="54" t="s">
        <v>41</v>
      </c>
      <c r="N3" s="55" t="s">
        <v>42</v>
      </c>
      <c r="O3" s="53" t="s">
        <v>38</v>
      </c>
      <c r="P3" s="53" t="s">
        <v>39</v>
      </c>
      <c r="Q3" s="55" t="s">
        <v>43</v>
      </c>
      <c r="R3" s="56" t="s">
        <v>44</v>
      </c>
      <c r="S3" s="54" t="s">
        <v>45</v>
      </c>
      <c r="T3" s="57" t="s">
        <v>46</v>
      </c>
    </row>
    <row r="4" spans="1:20" ht="27.75" thickBot="1">
      <c r="A4" s="58" t="s">
        <v>47</v>
      </c>
      <c r="B4" s="59">
        <v>1</v>
      </c>
      <c r="C4" s="59">
        <v>2</v>
      </c>
      <c r="D4" s="59">
        <v>3</v>
      </c>
      <c r="E4" s="59">
        <v>4</v>
      </c>
      <c r="F4" s="60">
        <v>5</v>
      </c>
      <c r="G4" s="61">
        <v>6</v>
      </c>
      <c r="H4" s="61">
        <v>7</v>
      </c>
      <c r="I4" s="62">
        <v>8</v>
      </c>
      <c r="J4" s="63">
        <v>9</v>
      </c>
      <c r="K4" s="63">
        <v>10</v>
      </c>
      <c r="L4" s="63">
        <v>11</v>
      </c>
      <c r="M4" s="64">
        <v>12</v>
      </c>
      <c r="N4" s="65">
        <v>13</v>
      </c>
      <c r="O4" s="59">
        <v>14</v>
      </c>
      <c r="P4" s="59">
        <v>15</v>
      </c>
      <c r="Q4" s="64">
        <v>16</v>
      </c>
      <c r="R4" s="66">
        <v>17</v>
      </c>
      <c r="S4" s="64">
        <v>18</v>
      </c>
      <c r="T4" s="63">
        <v>19</v>
      </c>
    </row>
    <row r="5" spans="1:20" ht="27.75" thickBot="1">
      <c r="A5" s="67">
        <v>1</v>
      </c>
      <c r="B5" s="68" t="s">
        <v>48</v>
      </c>
      <c r="C5" s="68">
        <v>31</v>
      </c>
      <c r="D5" s="69">
        <v>600000</v>
      </c>
      <c r="E5" s="69">
        <f>D5*C5</f>
        <v>18600000</v>
      </c>
      <c r="F5" s="70">
        <v>15</v>
      </c>
      <c r="G5" s="71">
        <f>D5*30*F5*1.4/220</f>
        <v>1718181.8181818181</v>
      </c>
      <c r="H5" s="71">
        <v>400000</v>
      </c>
      <c r="I5" s="72">
        <v>2</v>
      </c>
      <c r="J5" s="71">
        <f>1111269*I5</f>
        <v>2222538</v>
      </c>
      <c r="K5" s="71">
        <v>1100000</v>
      </c>
      <c r="L5" s="71">
        <f>K5+J5+H5+G5+E5</f>
        <v>24040719.81818182</v>
      </c>
      <c r="M5" s="71">
        <f>K5+H5+E5+G5</f>
        <v>21818181.818181816</v>
      </c>
      <c r="N5" s="71">
        <f>K5+J5+H5+G5+E5</f>
        <v>24040719.81818182</v>
      </c>
      <c r="O5" s="69">
        <v>2000000</v>
      </c>
      <c r="P5" s="69">
        <v>5000000</v>
      </c>
      <c r="Q5" s="71">
        <f>M5*7%</f>
        <v>1527272.7272727273</v>
      </c>
      <c r="R5" s="76">
        <f>IF(N5&gt;23000000,(N5-23000000)*0.1,0)</f>
        <v>104071.98181818203</v>
      </c>
      <c r="S5" s="71">
        <f>R5+Q5+P5+O5</f>
        <v>8631344.709090909</v>
      </c>
      <c r="T5" s="73">
        <f>L5-S5</f>
        <v>15409375.109090911</v>
      </c>
    </row>
    <row r="6" spans="1:20" ht="27.75" thickBot="1">
      <c r="A6" s="67">
        <v>2</v>
      </c>
      <c r="B6" s="68"/>
      <c r="C6" s="68"/>
      <c r="D6" s="69">
        <v>370423</v>
      </c>
      <c r="E6" s="69">
        <f t="shared" ref="E6:E54" si="0">D6*C6</f>
        <v>0</v>
      </c>
      <c r="F6" s="70"/>
      <c r="G6" s="71">
        <f t="shared" ref="G6:G54" si="1">D6*30*F6*1.4/220</f>
        <v>0</v>
      </c>
      <c r="H6" s="71">
        <v>0</v>
      </c>
      <c r="I6" s="72"/>
      <c r="J6" s="71">
        <f>1111269*I6</f>
        <v>0</v>
      </c>
      <c r="K6" s="71">
        <v>0</v>
      </c>
      <c r="L6" s="71">
        <f t="shared" ref="L6:L54" si="2">K6+J6+H6+G6+E6</f>
        <v>0</v>
      </c>
      <c r="M6" s="71">
        <f t="shared" ref="M6:M54" si="3">K6+H6+E6+G6</f>
        <v>0</v>
      </c>
      <c r="N6" s="71">
        <f t="shared" ref="N6:N54" si="4">K6+J6+H6+G6+E6</f>
        <v>0</v>
      </c>
      <c r="O6" s="69"/>
      <c r="P6" s="69"/>
      <c r="Q6" s="71">
        <f t="shared" ref="Q6:Q54" si="5">M6*7%</f>
        <v>0</v>
      </c>
      <c r="R6" s="76">
        <f t="shared" ref="R6:R54" si="6">IF(N6&gt;23000000,(N6-23000000)*0.1,0)</f>
        <v>0</v>
      </c>
      <c r="S6" s="71">
        <f t="shared" ref="S6:S54" si="7">R6+Q6+P6+O6</f>
        <v>0</v>
      </c>
      <c r="T6" s="73">
        <f t="shared" ref="T6:T54" si="8">L6-S6</f>
        <v>0</v>
      </c>
    </row>
    <row r="7" spans="1:20" ht="27.75" thickBot="1">
      <c r="A7" s="67">
        <v>3</v>
      </c>
      <c r="B7" s="68"/>
      <c r="C7" s="68"/>
      <c r="D7" s="69">
        <v>370423</v>
      </c>
      <c r="E7" s="69">
        <f t="shared" si="0"/>
        <v>0</v>
      </c>
      <c r="F7" s="70"/>
      <c r="G7" s="71">
        <f t="shared" si="1"/>
        <v>0</v>
      </c>
      <c r="H7" s="71">
        <v>0</v>
      </c>
      <c r="I7" s="72"/>
      <c r="J7" s="71">
        <v>0</v>
      </c>
      <c r="K7" s="71">
        <v>0</v>
      </c>
      <c r="L7" s="71">
        <f t="shared" si="2"/>
        <v>0</v>
      </c>
      <c r="M7" s="71">
        <f t="shared" si="3"/>
        <v>0</v>
      </c>
      <c r="N7" s="71">
        <f t="shared" si="4"/>
        <v>0</v>
      </c>
      <c r="O7" s="69"/>
      <c r="P7" s="69"/>
      <c r="Q7" s="71">
        <f t="shared" si="5"/>
        <v>0</v>
      </c>
      <c r="R7" s="76">
        <f t="shared" si="6"/>
        <v>0</v>
      </c>
      <c r="S7" s="71">
        <f t="shared" si="7"/>
        <v>0</v>
      </c>
      <c r="T7" s="73">
        <f t="shared" si="8"/>
        <v>0</v>
      </c>
    </row>
    <row r="8" spans="1:20" ht="27.75" thickBot="1">
      <c r="A8" s="67">
        <v>4</v>
      </c>
      <c r="B8" s="68"/>
      <c r="C8" s="68"/>
      <c r="D8" s="69">
        <v>370423</v>
      </c>
      <c r="E8" s="69">
        <f t="shared" si="0"/>
        <v>0</v>
      </c>
      <c r="F8" s="70"/>
      <c r="G8" s="71">
        <f t="shared" si="1"/>
        <v>0</v>
      </c>
      <c r="H8" s="71">
        <v>0</v>
      </c>
      <c r="I8" s="72"/>
      <c r="J8" s="71">
        <v>0</v>
      </c>
      <c r="K8" s="71">
        <v>0</v>
      </c>
      <c r="L8" s="71">
        <f t="shared" si="2"/>
        <v>0</v>
      </c>
      <c r="M8" s="71">
        <f t="shared" si="3"/>
        <v>0</v>
      </c>
      <c r="N8" s="71">
        <f t="shared" si="4"/>
        <v>0</v>
      </c>
      <c r="O8" s="69"/>
      <c r="P8" s="69"/>
      <c r="Q8" s="71">
        <f t="shared" si="5"/>
        <v>0</v>
      </c>
      <c r="R8" s="76">
        <f t="shared" si="6"/>
        <v>0</v>
      </c>
      <c r="S8" s="71">
        <f t="shared" si="7"/>
        <v>0</v>
      </c>
      <c r="T8" s="73">
        <f t="shared" si="8"/>
        <v>0</v>
      </c>
    </row>
    <row r="9" spans="1:20" ht="27.75" thickBot="1">
      <c r="A9" s="67">
        <v>5</v>
      </c>
      <c r="B9" s="68"/>
      <c r="C9" s="68"/>
      <c r="D9" s="69">
        <v>370423</v>
      </c>
      <c r="E9" s="69">
        <f t="shared" si="0"/>
        <v>0</v>
      </c>
      <c r="F9" s="70"/>
      <c r="G9" s="71">
        <f t="shared" si="1"/>
        <v>0</v>
      </c>
      <c r="H9" s="71">
        <v>0</v>
      </c>
      <c r="I9" s="72"/>
      <c r="J9" s="71">
        <v>0</v>
      </c>
      <c r="K9" s="71">
        <v>0</v>
      </c>
      <c r="L9" s="71">
        <f t="shared" si="2"/>
        <v>0</v>
      </c>
      <c r="M9" s="71">
        <f t="shared" si="3"/>
        <v>0</v>
      </c>
      <c r="N9" s="71">
        <f t="shared" si="4"/>
        <v>0</v>
      </c>
      <c r="O9" s="69"/>
      <c r="P9" s="69"/>
      <c r="Q9" s="71">
        <f t="shared" si="5"/>
        <v>0</v>
      </c>
      <c r="R9" s="76">
        <f t="shared" si="6"/>
        <v>0</v>
      </c>
      <c r="S9" s="71">
        <f t="shared" si="7"/>
        <v>0</v>
      </c>
      <c r="T9" s="73">
        <f t="shared" si="8"/>
        <v>0</v>
      </c>
    </row>
    <row r="10" spans="1:20" ht="27.75" thickBot="1">
      <c r="A10" s="67">
        <v>6</v>
      </c>
      <c r="B10" s="68"/>
      <c r="C10" s="68"/>
      <c r="D10" s="69">
        <v>370423</v>
      </c>
      <c r="E10" s="69">
        <f t="shared" si="0"/>
        <v>0</v>
      </c>
      <c r="F10" s="70"/>
      <c r="G10" s="71">
        <f t="shared" si="1"/>
        <v>0</v>
      </c>
      <c r="H10" s="71">
        <v>0</v>
      </c>
      <c r="I10" s="72"/>
      <c r="J10" s="71">
        <v>0</v>
      </c>
      <c r="K10" s="71">
        <v>0</v>
      </c>
      <c r="L10" s="71">
        <f t="shared" si="2"/>
        <v>0</v>
      </c>
      <c r="M10" s="71">
        <f t="shared" si="3"/>
        <v>0</v>
      </c>
      <c r="N10" s="71">
        <f t="shared" si="4"/>
        <v>0</v>
      </c>
      <c r="O10" s="69"/>
      <c r="P10" s="69"/>
      <c r="Q10" s="71">
        <f t="shared" si="5"/>
        <v>0</v>
      </c>
      <c r="R10" s="76">
        <f t="shared" si="6"/>
        <v>0</v>
      </c>
      <c r="S10" s="71">
        <f t="shared" si="7"/>
        <v>0</v>
      </c>
      <c r="T10" s="73">
        <f t="shared" si="8"/>
        <v>0</v>
      </c>
    </row>
    <row r="11" spans="1:20" ht="27.75" thickBot="1">
      <c r="A11" s="67">
        <v>7</v>
      </c>
      <c r="B11" s="68"/>
      <c r="C11" s="68"/>
      <c r="D11" s="69">
        <v>370423</v>
      </c>
      <c r="E11" s="69">
        <f t="shared" si="0"/>
        <v>0</v>
      </c>
      <c r="F11" s="70"/>
      <c r="G11" s="71">
        <f t="shared" si="1"/>
        <v>0</v>
      </c>
      <c r="H11" s="71">
        <v>0</v>
      </c>
      <c r="I11" s="72"/>
      <c r="J11" s="71">
        <v>0</v>
      </c>
      <c r="K11" s="71">
        <v>0</v>
      </c>
      <c r="L11" s="71">
        <f t="shared" si="2"/>
        <v>0</v>
      </c>
      <c r="M11" s="71">
        <f t="shared" si="3"/>
        <v>0</v>
      </c>
      <c r="N11" s="71">
        <f t="shared" si="4"/>
        <v>0</v>
      </c>
      <c r="O11" s="69"/>
      <c r="P11" s="69"/>
      <c r="Q11" s="71">
        <f t="shared" si="5"/>
        <v>0</v>
      </c>
      <c r="R11" s="76">
        <f t="shared" si="6"/>
        <v>0</v>
      </c>
      <c r="S11" s="71">
        <f t="shared" si="7"/>
        <v>0</v>
      </c>
      <c r="T11" s="73">
        <f t="shared" si="8"/>
        <v>0</v>
      </c>
    </row>
    <row r="12" spans="1:20" ht="27.75" thickBot="1">
      <c r="A12" s="67">
        <v>8</v>
      </c>
      <c r="B12" s="68"/>
      <c r="C12" s="68"/>
      <c r="D12" s="69">
        <v>370423</v>
      </c>
      <c r="E12" s="69">
        <f t="shared" si="0"/>
        <v>0</v>
      </c>
      <c r="F12" s="70"/>
      <c r="G12" s="71">
        <f t="shared" si="1"/>
        <v>0</v>
      </c>
      <c r="H12" s="71">
        <v>0</v>
      </c>
      <c r="I12" s="72"/>
      <c r="J12" s="71">
        <v>0</v>
      </c>
      <c r="K12" s="71">
        <v>0</v>
      </c>
      <c r="L12" s="71">
        <f t="shared" si="2"/>
        <v>0</v>
      </c>
      <c r="M12" s="71">
        <f t="shared" si="3"/>
        <v>0</v>
      </c>
      <c r="N12" s="71">
        <f t="shared" si="4"/>
        <v>0</v>
      </c>
      <c r="O12" s="69"/>
      <c r="P12" s="69"/>
      <c r="Q12" s="71">
        <f t="shared" si="5"/>
        <v>0</v>
      </c>
      <c r="R12" s="76">
        <f t="shared" si="6"/>
        <v>0</v>
      </c>
      <c r="S12" s="71">
        <f t="shared" si="7"/>
        <v>0</v>
      </c>
      <c r="T12" s="73">
        <f t="shared" si="8"/>
        <v>0</v>
      </c>
    </row>
    <row r="13" spans="1:20" ht="27.75" thickBot="1">
      <c r="A13" s="67">
        <v>9</v>
      </c>
      <c r="B13" s="68"/>
      <c r="C13" s="68"/>
      <c r="D13" s="69">
        <v>370423</v>
      </c>
      <c r="E13" s="69">
        <f t="shared" si="0"/>
        <v>0</v>
      </c>
      <c r="F13" s="70"/>
      <c r="G13" s="71">
        <f t="shared" si="1"/>
        <v>0</v>
      </c>
      <c r="H13" s="71">
        <v>0</v>
      </c>
      <c r="I13" s="72"/>
      <c r="J13" s="71">
        <v>0</v>
      </c>
      <c r="K13" s="71">
        <v>0</v>
      </c>
      <c r="L13" s="71">
        <f t="shared" si="2"/>
        <v>0</v>
      </c>
      <c r="M13" s="71">
        <f t="shared" si="3"/>
        <v>0</v>
      </c>
      <c r="N13" s="71">
        <f t="shared" si="4"/>
        <v>0</v>
      </c>
      <c r="O13" s="69"/>
      <c r="P13" s="69"/>
      <c r="Q13" s="71">
        <f t="shared" si="5"/>
        <v>0</v>
      </c>
      <c r="R13" s="76">
        <f t="shared" si="6"/>
        <v>0</v>
      </c>
      <c r="S13" s="71">
        <f t="shared" si="7"/>
        <v>0</v>
      </c>
      <c r="T13" s="73">
        <f t="shared" si="8"/>
        <v>0</v>
      </c>
    </row>
    <row r="14" spans="1:20" ht="27.75" thickBot="1">
      <c r="A14" s="67">
        <v>10</v>
      </c>
      <c r="B14" s="68"/>
      <c r="C14" s="68"/>
      <c r="D14" s="69">
        <v>370423</v>
      </c>
      <c r="E14" s="69">
        <f t="shared" si="0"/>
        <v>0</v>
      </c>
      <c r="F14" s="70"/>
      <c r="G14" s="71">
        <f t="shared" si="1"/>
        <v>0</v>
      </c>
      <c r="H14" s="71">
        <v>0</v>
      </c>
      <c r="I14" s="72"/>
      <c r="J14" s="71">
        <v>0</v>
      </c>
      <c r="K14" s="71">
        <v>0</v>
      </c>
      <c r="L14" s="71">
        <f t="shared" si="2"/>
        <v>0</v>
      </c>
      <c r="M14" s="71">
        <f t="shared" si="3"/>
        <v>0</v>
      </c>
      <c r="N14" s="71">
        <f t="shared" si="4"/>
        <v>0</v>
      </c>
      <c r="O14" s="69"/>
      <c r="P14" s="69"/>
      <c r="Q14" s="71">
        <f t="shared" si="5"/>
        <v>0</v>
      </c>
      <c r="R14" s="76">
        <f t="shared" si="6"/>
        <v>0</v>
      </c>
      <c r="S14" s="71">
        <f t="shared" si="7"/>
        <v>0</v>
      </c>
      <c r="T14" s="73">
        <f t="shared" si="8"/>
        <v>0</v>
      </c>
    </row>
    <row r="15" spans="1:20" ht="27.75" thickBot="1">
      <c r="A15" s="67">
        <v>11</v>
      </c>
      <c r="B15" s="68"/>
      <c r="C15" s="68"/>
      <c r="D15" s="69">
        <v>370423</v>
      </c>
      <c r="E15" s="69">
        <f t="shared" si="0"/>
        <v>0</v>
      </c>
      <c r="F15" s="70"/>
      <c r="G15" s="71">
        <f t="shared" si="1"/>
        <v>0</v>
      </c>
      <c r="H15" s="71">
        <v>0</v>
      </c>
      <c r="I15" s="72"/>
      <c r="J15" s="71">
        <v>0</v>
      </c>
      <c r="K15" s="71">
        <v>0</v>
      </c>
      <c r="L15" s="71">
        <f t="shared" si="2"/>
        <v>0</v>
      </c>
      <c r="M15" s="71">
        <f t="shared" si="3"/>
        <v>0</v>
      </c>
      <c r="N15" s="71">
        <f t="shared" si="4"/>
        <v>0</v>
      </c>
      <c r="O15" s="69"/>
      <c r="P15" s="69"/>
      <c r="Q15" s="71">
        <f t="shared" si="5"/>
        <v>0</v>
      </c>
      <c r="R15" s="76">
        <f t="shared" si="6"/>
        <v>0</v>
      </c>
      <c r="S15" s="71">
        <f t="shared" si="7"/>
        <v>0</v>
      </c>
      <c r="T15" s="73">
        <f t="shared" si="8"/>
        <v>0</v>
      </c>
    </row>
    <row r="16" spans="1:20" ht="27.75" thickBot="1">
      <c r="A16" s="67">
        <v>12</v>
      </c>
      <c r="B16" s="68"/>
      <c r="C16" s="68"/>
      <c r="D16" s="69">
        <v>370423</v>
      </c>
      <c r="E16" s="69">
        <f t="shared" si="0"/>
        <v>0</v>
      </c>
      <c r="F16" s="70"/>
      <c r="G16" s="71">
        <f t="shared" si="1"/>
        <v>0</v>
      </c>
      <c r="H16" s="71">
        <v>0</v>
      </c>
      <c r="I16" s="72"/>
      <c r="J16" s="71">
        <v>0</v>
      </c>
      <c r="K16" s="71">
        <v>0</v>
      </c>
      <c r="L16" s="71">
        <f t="shared" si="2"/>
        <v>0</v>
      </c>
      <c r="M16" s="71">
        <f t="shared" si="3"/>
        <v>0</v>
      </c>
      <c r="N16" s="71">
        <f t="shared" si="4"/>
        <v>0</v>
      </c>
      <c r="O16" s="69"/>
      <c r="P16" s="69"/>
      <c r="Q16" s="71">
        <f t="shared" si="5"/>
        <v>0</v>
      </c>
      <c r="R16" s="76">
        <f t="shared" si="6"/>
        <v>0</v>
      </c>
      <c r="S16" s="71">
        <f t="shared" si="7"/>
        <v>0</v>
      </c>
      <c r="T16" s="73">
        <f t="shared" si="8"/>
        <v>0</v>
      </c>
    </row>
    <row r="17" spans="1:20" ht="27.75" thickBot="1">
      <c r="A17" s="67">
        <v>13</v>
      </c>
      <c r="B17" s="68"/>
      <c r="C17" s="68"/>
      <c r="D17" s="69">
        <v>370423</v>
      </c>
      <c r="E17" s="69">
        <f t="shared" si="0"/>
        <v>0</v>
      </c>
      <c r="F17" s="70"/>
      <c r="G17" s="71">
        <f t="shared" si="1"/>
        <v>0</v>
      </c>
      <c r="H17" s="71">
        <v>0</v>
      </c>
      <c r="I17" s="72"/>
      <c r="J17" s="71">
        <v>0</v>
      </c>
      <c r="K17" s="71">
        <v>0</v>
      </c>
      <c r="L17" s="71">
        <f t="shared" si="2"/>
        <v>0</v>
      </c>
      <c r="M17" s="71">
        <f t="shared" si="3"/>
        <v>0</v>
      </c>
      <c r="N17" s="71">
        <f t="shared" si="4"/>
        <v>0</v>
      </c>
      <c r="O17" s="69"/>
      <c r="P17" s="69"/>
      <c r="Q17" s="71">
        <f t="shared" si="5"/>
        <v>0</v>
      </c>
      <c r="R17" s="76">
        <f t="shared" si="6"/>
        <v>0</v>
      </c>
      <c r="S17" s="71">
        <f t="shared" si="7"/>
        <v>0</v>
      </c>
      <c r="T17" s="73">
        <f t="shared" si="8"/>
        <v>0</v>
      </c>
    </row>
    <row r="18" spans="1:20" ht="27.75" thickBot="1">
      <c r="A18" s="67">
        <v>14</v>
      </c>
      <c r="B18" s="68"/>
      <c r="C18" s="68"/>
      <c r="D18" s="69">
        <v>370423</v>
      </c>
      <c r="E18" s="69">
        <f t="shared" si="0"/>
        <v>0</v>
      </c>
      <c r="F18" s="70"/>
      <c r="G18" s="71">
        <f t="shared" si="1"/>
        <v>0</v>
      </c>
      <c r="H18" s="71">
        <v>0</v>
      </c>
      <c r="I18" s="72"/>
      <c r="J18" s="71">
        <v>0</v>
      </c>
      <c r="K18" s="71">
        <v>0</v>
      </c>
      <c r="L18" s="71">
        <f t="shared" si="2"/>
        <v>0</v>
      </c>
      <c r="M18" s="71">
        <f t="shared" si="3"/>
        <v>0</v>
      </c>
      <c r="N18" s="71">
        <f t="shared" si="4"/>
        <v>0</v>
      </c>
      <c r="O18" s="69"/>
      <c r="P18" s="69"/>
      <c r="Q18" s="71">
        <f t="shared" si="5"/>
        <v>0</v>
      </c>
      <c r="R18" s="76">
        <f t="shared" si="6"/>
        <v>0</v>
      </c>
      <c r="S18" s="71">
        <f t="shared" si="7"/>
        <v>0</v>
      </c>
      <c r="T18" s="73">
        <f t="shared" si="8"/>
        <v>0</v>
      </c>
    </row>
    <row r="19" spans="1:20" ht="27.75" thickBot="1">
      <c r="A19" s="67">
        <v>15</v>
      </c>
      <c r="B19" s="68"/>
      <c r="C19" s="68"/>
      <c r="D19" s="69">
        <v>370423</v>
      </c>
      <c r="E19" s="69">
        <f t="shared" si="0"/>
        <v>0</v>
      </c>
      <c r="F19" s="70"/>
      <c r="G19" s="71">
        <f t="shared" si="1"/>
        <v>0</v>
      </c>
      <c r="H19" s="71">
        <v>0</v>
      </c>
      <c r="I19" s="72"/>
      <c r="J19" s="71">
        <v>0</v>
      </c>
      <c r="K19" s="71">
        <v>0</v>
      </c>
      <c r="L19" s="71">
        <f t="shared" si="2"/>
        <v>0</v>
      </c>
      <c r="M19" s="71">
        <f t="shared" si="3"/>
        <v>0</v>
      </c>
      <c r="N19" s="71">
        <f t="shared" si="4"/>
        <v>0</v>
      </c>
      <c r="O19" s="69"/>
      <c r="P19" s="69"/>
      <c r="Q19" s="71">
        <f t="shared" si="5"/>
        <v>0</v>
      </c>
      <c r="R19" s="76">
        <f t="shared" si="6"/>
        <v>0</v>
      </c>
      <c r="S19" s="71">
        <f t="shared" si="7"/>
        <v>0</v>
      </c>
      <c r="T19" s="73">
        <f t="shared" si="8"/>
        <v>0</v>
      </c>
    </row>
    <row r="20" spans="1:20" ht="27.75" thickBot="1">
      <c r="A20" s="67">
        <v>16</v>
      </c>
      <c r="B20" s="68"/>
      <c r="C20" s="68"/>
      <c r="D20" s="69">
        <v>370423</v>
      </c>
      <c r="E20" s="69">
        <f t="shared" si="0"/>
        <v>0</v>
      </c>
      <c r="F20" s="70"/>
      <c r="G20" s="71">
        <f t="shared" si="1"/>
        <v>0</v>
      </c>
      <c r="H20" s="71">
        <v>0</v>
      </c>
      <c r="I20" s="72"/>
      <c r="J20" s="71">
        <v>0</v>
      </c>
      <c r="K20" s="71">
        <v>0</v>
      </c>
      <c r="L20" s="71">
        <f t="shared" si="2"/>
        <v>0</v>
      </c>
      <c r="M20" s="71">
        <f t="shared" si="3"/>
        <v>0</v>
      </c>
      <c r="N20" s="71">
        <f t="shared" si="4"/>
        <v>0</v>
      </c>
      <c r="O20" s="69"/>
      <c r="P20" s="69"/>
      <c r="Q20" s="71">
        <f t="shared" si="5"/>
        <v>0</v>
      </c>
      <c r="R20" s="76">
        <f t="shared" si="6"/>
        <v>0</v>
      </c>
      <c r="S20" s="71">
        <f t="shared" si="7"/>
        <v>0</v>
      </c>
      <c r="T20" s="73">
        <f t="shared" si="8"/>
        <v>0</v>
      </c>
    </row>
    <row r="21" spans="1:20" ht="27.75" thickBot="1">
      <c r="A21" s="67">
        <v>17</v>
      </c>
      <c r="B21" s="68"/>
      <c r="C21" s="68"/>
      <c r="D21" s="69">
        <v>370423</v>
      </c>
      <c r="E21" s="69">
        <f t="shared" si="0"/>
        <v>0</v>
      </c>
      <c r="F21" s="70"/>
      <c r="G21" s="71">
        <f t="shared" si="1"/>
        <v>0</v>
      </c>
      <c r="H21" s="71">
        <v>0</v>
      </c>
      <c r="I21" s="72"/>
      <c r="J21" s="71">
        <v>0</v>
      </c>
      <c r="K21" s="71">
        <v>0</v>
      </c>
      <c r="L21" s="71">
        <f t="shared" si="2"/>
        <v>0</v>
      </c>
      <c r="M21" s="71">
        <f t="shared" si="3"/>
        <v>0</v>
      </c>
      <c r="N21" s="71">
        <f t="shared" si="4"/>
        <v>0</v>
      </c>
      <c r="O21" s="69"/>
      <c r="P21" s="69"/>
      <c r="Q21" s="71">
        <f t="shared" si="5"/>
        <v>0</v>
      </c>
      <c r="R21" s="76">
        <f t="shared" si="6"/>
        <v>0</v>
      </c>
      <c r="S21" s="71">
        <f t="shared" si="7"/>
        <v>0</v>
      </c>
      <c r="T21" s="73">
        <f t="shared" si="8"/>
        <v>0</v>
      </c>
    </row>
    <row r="22" spans="1:20" ht="27.75" thickBot="1">
      <c r="A22" s="67">
        <v>18</v>
      </c>
      <c r="B22" s="68"/>
      <c r="C22" s="68"/>
      <c r="D22" s="69">
        <v>370423</v>
      </c>
      <c r="E22" s="69">
        <f t="shared" si="0"/>
        <v>0</v>
      </c>
      <c r="F22" s="70"/>
      <c r="G22" s="71">
        <f t="shared" si="1"/>
        <v>0</v>
      </c>
      <c r="H22" s="71">
        <v>0</v>
      </c>
      <c r="I22" s="72"/>
      <c r="J22" s="71">
        <v>0</v>
      </c>
      <c r="K22" s="71">
        <v>0</v>
      </c>
      <c r="L22" s="71">
        <f t="shared" si="2"/>
        <v>0</v>
      </c>
      <c r="M22" s="71">
        <f t="shared" si="3"/>
        <v>0</v>
      </c>
      <c r="N22" s="71">
        <f t="shared" si="4"/>
        <v>0</v>
      </c>
      <c r="O22" s="69"/>
      <c r="P22" s="69"/>
      <c r="Q22" s="71">
        <f t="shared" si="5"/>
        <v>0</v>
      </c>
      <c r="R22" s="76">
        <f t="shared" si="6"/>
        <v>0</v>
      </c>
      <c r="S22" s="71">
        <f t="shared" si="7"/>
        <v>0</v>
      </c>
      <c r="T22" s="73">
        <f t="shared" si="8"/>
        <v>0</v>
      </c>
    </row>
    <row r="23" spans="1:20" ht="27.75" thickBot="1">
      <c r="A23" s="67">
        <v>19</v>
      </c>
      <c r="B23" s="68"/>
      <c r="C23" s="68"/>
      <c r="D23" s="69">
        <v>370423</v>
      </c>
      <c r="E23" s="69">
        <f t="shared" si="0"/>
        <v>0</v>
      </c>
      <c r="F23" s="70"/>
      <c r="G23" s="71">
        <f t="shared" si="1"/>
        <v>0</v>
      </c>
      <c r="H23" s="71">
        <v>0</v>
      </c>
      <c r="I23" s="72"/>
      <c r="J23" s="71">
        <v>0</v>
      </c>
      <c r="K23" s="71">
        <v>0</v>
      </c>
      <c r="L23" s="71">
        <f t="shared" si="2"/>
        <v>0</v>
      </c>
      <c r="M23" s="71">
        <f t="shared" si="3"/>
        <v>0</v>
      </c>
      <c r="N23" s="71">
        <f t="shared" si="4"/>
        <v>0</v>
      </c>
      <c r="O23" s="69"/>
      <c r="P23" s="69"/>
      <c r="Q23" s="71">
        <f t="shared" si="5"/>
        <v>0</v>
      </c>
      <c r="R23" s="76">
        <f t="shared" si="6"/>
        <v>0</v>
      </c>
      <c r="S23" s="71">
        <f t="shared" si="7"/>
        <v>0</v>
      </c>
      <c r="T23" s="73">
        <f t="shared" si="8"/>
        <v>0</v>
      </c>
    </row>
    <row r="24" spans="1:20" ht="27.75" thickBot="1">
      <c r="A24" s="67">
        <v>20</v>
      </c>
      <c r="B24" s="68"/>
      <c r="C24" s="68"/>
      <c r="D24" s="69">
        <v>370423</v>
      </c>
      <c r="E24" s="69">
        <f t="shared" si="0"/>
        <v>0</v>
      </c>
      <c r="F24" s="70"/>
      <c r="G24" s="71">
        <f t="shared" si="1"/>
        <v>0</v>
      </c>
      <c r="H24" s="71">
        <v>0</v>
      </c>
      <c r="I24" s="72"/>
      <c r="J24" s="71">
        <v>0</v>
      </c>
      <c r="K24" s="71">
        <v>0</v>
      </c>
      <c r="L24" s="71">
        <f t="shared" si="2"/>
        <v>0</v>
      </c>
      <c r="M24" s="71">
        <f t="shared" si="3"/>
        <v>0</v>
      </c>
      <c r="N24" s="71">
        <f t="shared" si="4"/>
        <v>0</v>
      </c>
      <c r="O24" s="69"/>
      <c r="P24" s="69"/>
      <c r="Q24" s="71">
        <f t="shared" si="5"/>
        <v>0</v>
      </c>
      <c r="R24" s="76">
        <f t="shared" si="6"/>
        <v>0</v>
      </c>
      <c r="S24" s="71">
        <f t="shared" si="7"/>
        <v>0</v>
      </c>
      <c r="T24" s="73">
        <f t="shared" si="8"/>
        <v>0</v>
      </c>
    </row>
    <row r="25" spans="1:20" ht="27.75" thickBot="1">
      <c r="A25" s="67">
        <v>21</v>
      </c>
      <c r="B25" s="68"/>
      <c r="C25" s="68"/>
      <c r="D25" s="69">
        <v>370423</v>
      </c>
      <c r="E25" s="69">
        <f t="shared" si="0"/>
        <v>0</v>
      </c>
      <c r="F25" s="70"/>
      <c r="G25" s="71">
        <f t="shared" si="1"/>
        <v>0</v>
      </c>
      <c r="H25" s="71">
        <v>0</v>
      </c>
      <c r="I25" s="72"/>
      <c r="J25" s="71">
        <v>0</v>
      </c>
      <c r="K25" s="71">
        <v>0</v>
      </c>
      <c r="L25" s="71">
        <f t="shared" si="2"/>
        <v>0</v>
      </c>
      <c r="M25" s="71">
        <f t="shared" si="3"/>
        <v>0</v>
      </c>
      <c r="N25" s="71">
        <f t="shared" si="4"/>
        <v>0</v>
      </c>
      <c r="O25" s="69"/>
      <c r="P25" s="69"/>
      <c r="Q25" s="71">
        <f t="shared" si="5"/>
        <v>0</v>
      </c>
      <c r="R25" s="76">
        <f t="shared" si="6"/>
        <v>0</v>
      </c>
      <c r="S25" s="71">
        <f t="shared" si="7"/>
        <v>0</v>
      </c>
      <c r="T25" s="73">
        <f t="shared" si="8"/>
        <v>0</v>
      </c>
    </row>
    <row r="26" spans="1:20" ht="27.75" thickBot="1">
      <c r="A26" s="67">
        <v>22</v>
      </c>
      <c r="B26" s="68"/>
      <c r="C26" s="68"/>
      <c r="D26" s="69">
        <v>370423</v>
      </c>
      <c r="E26" s="69">
        <f t="shared" si="0"/>
        <v>0</v>
      </c>
      <c r="F26" s="70"/>
      <c r="G26" s="71">
        <f t="shared" si="1"/>
        <v>0</v>
      </c>
      <c r="H26" s="71">
        <v>0</v>
      </c>
      <c r="I26" s="72"/>
      <c r="J26" s="71">
        <v>0</v>
      </c>
      <c r="K26" s="71">
        <v>0</v>
      </c>
      <c r="L26" s="71">
        <f t="shared" si="2"/>
        <v>0</v>
      </c>
      <c r="M26" s="71">
        <f t="shared" si="3"/>
        <v>0</v>
      </c>
      <c r="N26" s="71">
        <f t="shared" si="4"/>
        <v>0</v>
      </c>
      <c r="O26" s="69"/>
      <c r="P26" s="69"/>
      <c r="Q26" s="71">
        <f t="shared" si="5"/>
        <v>0</v>
      </c>
      <c r="R26" s="76">
        <f t="shared" si="6"/>
        <v>0</v>
      </c>
      <c r="S26" s="71">
        <f t="shared" si="7"/>
        <v>0</v>
      </c>
      <c r="T26" s="73">
        <f t="shared" si="8"/>
        <v>0</v>
      </c>
    </row>
    <row r="27" spans="1:20" ht="27.75" thickBot="1">
      <c r="A27" s="67">
        <v>23</v>
      </c>
      <c r="B27" s="68"/>
      <c r="C27" s="68"/>
      <c r="D27" s="69">
        <v>370423</v>
      </c>
      <c r="E27" s="69">
        <f t="shared" si="0"/>
        <v>0</v>
      </c>
      <c r="F27" s="70"/>
      <c r="G27" s="71">
        <f t="shared" si="1"/>
        <v>0</v>
      </c>
      <c r="H27" s="71">
        <v>0</v>
      </c>
      <c r="I27" s="72"/>
      <c r="J27" s="71">
        <v>0</v>
      </c>
      <c r="K27" s="71">
        <v>0</v>
      </c>
      <c r="L27" s="71">
        <f t="shared" si="2"/>
        <v>0</v>
      </c>
      <c r="M27" s="71">
        <f t="shared" si="3"/>
        <v>0</v>
      </c>
      <c r="N27" s="71">
        <f t="shared" si="4"/>
        <v>0</v>
      </c>
      <c r="O27" s="69"/>
      <c r="P27" s="69"/>
      <c r="Q27" s="71">
        <f t="shared" si="5"/>
        <v>0</v>
      </c>
      <c r="R27" s="76">
        <f t="shared" si="6"/>
        <v>0</v>
      </c>
      <c r="S27" s="71">
        <f t="shared" si="7"/>
        <v>0</v>
      </c>
      <c r="T27" s="73">
        <f t="shared" si="8"/>
        <v>0</v>
      </c>
    </row>
    <row r="28" spans="1:20" ht="27.75" thickBot="1">
      <c r="A28" s="67">
        <v>24</v>
      </c>
      <c r="B28" s="68"/>
      <c r="C28" s="68"/>
      <c r="D28" s="69">
        <v>370423</v>
      </c>
      <c r="E28" s="69">
        <f t="shared" si="0"/>
        <v>0</v>
      </c>
      <c r="F28" s="70"/>
      <c r="G28" s="71">
        <f t="shared" si="1"/>
        <v>0</v>
      </c>
      <c r="H28" s="71">
        <v>0</v>
      </c>
      <c r="I28" s="72"/>
      <c r="J28" s="71">
        <v>0</v>
      </c>
      <c r="K28" s="71">
        <v>0</v>
      </c>
      <c r="L28" s="71">
        <f t="shared" si="2"/>
        <v>0</v>
      </c>
      <c r="M28" s="71">
        <f t="shared" si="3"/>
        <v>0</v>
      </c>
      <c r="N28" s="71">
        <f t="shared" si="4"/>
        <v>0</v>
      </c>
      <c r="O28" s="69"/>
      <c r="P28" s="69"/>
      <c r="Q28" s="71">
        <f t="shared" si="5"/>
        <v>0</v>
      </c>
      <c r="R28" s="76">
        <f t="shared" si="6"/>
        <v>0</v>
      </c>
      <c r="S28" s="71">
        <f t="shared" si="7"/>
        <v>0</v>
      </c>
      <c r="T28" s="73">
        <f t="shared" si="8"/>
        <v>0</v>
      </c>
    </row>
    <row r="29" spans="1:20" ht="27.75" thickBot="1">
      <c r="A29" s="67">
        <v>25</v>
      </c>
      <c r="B29" s="68"/>
      <c r="C29" s="68"/>
      <c r="D29" s="69">
        <v>370423</v>
      </c>
      <c r="E29" s="69">
        <f t="shared" si="0"/>
        <v>0</v>
      </c>
      <c r="F29" s="70"/>
      <c r="G29" s="71">
        <f t="shared" si="1"/>
        <v>0</v>
      </c>
      <c r="H29" s="71">
        <v>0</v>
      </c>
      <c r="I29" s="72"/>
      <c r="J29" s="71">
        <v>0</v>
      </c>
      <c r="K29" s="71">
        <v>0</v>
      </c>
      <c r="L29" s="71">
        <f t="shared" si="2"/>
        <v>0</v>
      </c>
      <c r="M29" s="71">
        <f t="shared" si="3"/>
        <v>0</v>
      </c>
      <c r="N29" s="71">
        <f t="shared" si="4"/>
        <v>0</v>
      </c>
      <c r="O29" s="69"/>
      <c r="P29" s="69"/>
      <c r="Q29" s="71">
        <f t="shared" si="5"/>
        <v>0</v>
      </c>
      <c r="R29" s="76">
        <f t="shared" si="6"/>
        <v>0</v>
      </c>
      <c r="S29" s="71">
        <f t="shared" si="7"/>
        <v>0</v>
      </c>
      <c r="T29" s="73">
        <f t="shared" si="8"/>
        <v>0</v>
      </c>
    </row>
    <row r="30" spans="1:20" ht="27.75" thickBot="1">
      <c r="A30" s="67">
        <v>26</v>
      </c>
      <c r="B30" s="68"/>
      <c r="C30" s="68"/>
      <c r="D30" s="69">
        <v>370423</v>
      </c>
      <c r="E30" s="69">
        <f t="shared" si="0"/>
        <v>0</v>
      </c>
      <c r="F30" s="70"/>
      <c r="G30" s="71">
        <f t="shared" si="1"/>
        <v>0</v>
      </c>
      <c r="H30" s="71">
        <v>0</v>
      </c>
      <c r="I30" s="72"/>
      <c r="J30" s="71">
        <v>0</v>
      </c>
      <c r="K30" s="71">
        <v>0</v>
      </c>
      <c r="L30" s="71">
        <f t="shared" si="2"/>
        <v>0</v>
      </c>
      <c r="M30" s="71">
        <f t="shared" si="3"/>
        <v>0</v>
      </c>
      <c r="N30" s="71">
        <f t="shared" si="4"/>
        <v>0</v>
      </c>
      <c r="O30" s="69"/>
      <c r="P30" s="69"/>
      <c r="Q30" s="71">
        <f t="shared" si="5"/>
        <v>0</v>
      </c>
      <c r="R30" s="76">
        <f t="shared" si="6"/>
        <v>0</v>
      </c>
      <c r="S30" s="71">
        <f t="shared" si="7"/>
        <v>0</v>
      </c>
      <c r="T30" s="73">
        <f t="shared" si="8"/>
        <v>0</v>
      </c>
    </row>
    <row r="31" spans="1:20" ht="27.75" thickBot="1">
      <c r="A31" s="67">
        <v>27</v>
      </c>
      <c r="B31" s="68"/>
      <c r="C31" s="68"/>
      <c r="D31" s="69">
        <v>370423</v>
      </c>
      <c r="E31" s="69">
        <f t="shared" si="0"/>
        <v>0</v>
      </c>
      <c r="F31" s="70"/>
      <c r="G31" s="71">
        <f t="shared" si="1"/>
        <v>0</v>
      </c>
      <c r="H31" s="71">
        <v>0</v>
      </c>
      <c r="I31" s="72"/>
      <c r="J31" s="71">
        <v>0</v>
      </c>
      <c r="K31" s="71">
        <v>0</v>
      </c>
      <c r="L31" s="71">
        <f t="shared" si="2"/>
        <v>0</v>
      </c>
      <c r="M31" s="71">
        <f t="shared" si="3"/>
        <v>0</v>
      </c>
      <c r="N31" s="71">
        <f t="shared" si="4"/>
        <v>0</v>
      </c>
      <c r="O31" s="69"/>
      <c r="P31" s="69"/>
      <c r="Q31" s="71">
        <f t="shared" si="5"/>
        <v>0</v>
      </c>
      <c r="R31" s="76">
        <f t="shared" si="6"/>
        <v>0</v>
      </c>
      <c r="S31" s="71">
        <f t="shared" si="7"/>
        <v>0</v>
      </c>
      <c r="T31" s="73">
        <f t="shared" si="8"/>
        <v>0</v>
      </c>
    </row>
    <row r="32" spans="1:20" ht="27.75" thickBot="1">
      <c r="A32" s="67">
        <v>28</v>
      </c>
      <c r="B32" s="68"/>
      <c r="C32" s="68"/>
      <c r="D32" s="69">
        <v>370423</v>
      </c>
      <c r="E32" s="69">
        <f t="shared" si="0"/>
        <v>0</v>
      </c>
      <c r="F32" s="70"/>
      <c r="G32" s="71">
        <f t="shared" si="1"/>
        <v>0</v>
      </c>
      <c r="H32" s="71">
        <v>0</v>
      </c>
      <c r="I32" s="72"/>
      <c r="J32" s="71">
        <v>0</v>
      </c>
      <c r="K32" s="71">
        <v>0</v>
      </c>
      <c r="L32" s="71">
        <f t="shared" si="2"/>
        <v>0</v>
      </c>
      <c r="M32" s="71">
        <f t="shared" si="3"/>
        <v>0</v>
      </c>
      <c r="N32" s="71">
        <f t="shared" si="4"/>
        <v>0</v>
      </c>
      <c r="O32" s="69"/>
      <c r="P32" s="69"/>
      <c r="Q32" s="71">
        <f t="shared" si="5"/>
        <v>0</v>
      </c>
      <c r="R32" s="76">
        <f t="shared" si="6"/>
        <v>0</v>
      </c>
      <c r="S32" s="71">
        <f t="shared" si="7"/>
        <v>0</v>
      </c>
      <c r="T32" s="73">
        <f t="shared" si="8"/>
        <v>0</v>
      </c>
    </row>
    <row r="33" spans="1:20" ht="27.75" thickBot="1">
      <c r="A33" s="67">
        <v>29</v>
      </c>
      <c r="B33" s="68"/>
      <c r="C33" s="68"/>
      <c r="D33" s="69">
        <v>370423</v>
      </c>
      <c r="E33" s="69">
        <f t="shared" si="0"/>
        <v>0</v>
      </c>
      <c r="F33" s="70"/>
      <c r="G33" s="71">
        <f t="shared" si="1"/>
        <v>0</v>
      </c>
      <c r="H33" s="71">
        <v>0</v>
      </c>
      <c r="I33" s="72"/>
      <c r="J33" s="71">
        <v>0</v>
      </c>
      <c r="K33" s="71">
        <v>0</v>
      </c>
      <c r="L33" s="71">
        <f t="shared" si="2"/>
        <v>0</v>
      </c>
      <c r="M33" s="71">
        <f t="shared" si="3"/>
        <v>0</v>
      </c>
      <c r="N33" s="71">
        <f t="shared" si="4"/>
        <v>0</v>
      </c>
      <c r="O33" s="69"/>
      <c r="P33" s="69"/>
      <c r="Q33" s="71">
        <f t="shared" si="5"/>
        <v>0</v>
      </c>
      <c r="R33" s="76">
        <f t="shared" si="6"/>
        <v>0</v>
      </c>
      <c r="S33" s="71">
        <f t="shared" si="7"/>
        <v>0</v>
      </c>
      <c r="T33" s="73">
        <f t="shared" si="8"/>
        <v>0</v>
      </c>
    </row>
    <row r="34" spans="1:20" ht="27.75" thickBot="1">
      <c r="A34" s="67">
        <v>30</v>
      </c>
      <c r="B34" s="68"/>
      <c r="C34" s="68"/>
      <c r="D34" s="69">
        <v>370423</v>
      </c>
      <c r="E34" s="69">
        <f t="shared" si="0"/>
        <v>0</v>
      </c>
      <c r="F34" s="70"/>
      <c r="G34" s="71">
        <f t="shared" si="1"/>
        <v>0</v>
      </c>
      <c r="H34" s="71">
        <v>0</v>
      </c>
      <c r="I34" s="72"/>
      <c r="J34" s="71">
        <v>0</v>
      </c>
      <c r="K34" s="71">
        <v>0</v>
      </c>
      <c r="L34" s="71">
        <f t="shared" si="2"/>
        <v>0</v>
      </c>
      <c r="M34" s="71">
        <f t="shared" si="3"/>
        <v>0</v>
      </c>
      <c r="N34" s="71">
        <f t="shared" si="4"/>
        <v>0</v>
      </c>
      <c r="O34" s="69"/>
      <c r="P34" s="69"/>
      <c r="Q34" s="71">
        <f t="shared" si="5"/>
        <v>0</v>
      </c>
      <c r="R34" s="76">
        <f t="shared" si="6"/>
        <v>0</v>
      </c>
      <c r="S34" s="71">
        <f t="shared" si="7"/>
        <v>0</v>
      </c>
      <c r="T34" s="73">
        <f t="shared" si="8"/>
        <v>0</v>
      </c>
    </row>
    <row r="35" spans="1:20" ht="27.75" thickBot="1">
      <c r="A35" s="67">
        <v>31</v>
      </c>
      <c r="B35" s="68"/>
      <c r="C35" s="68"/>
      <c r="D35" s="69">
        <v>370423</v>
      </c>
      <c r="E35" s="69">
        <f t="shared" si="0"/>
        <v>0</v>
      </c>
      <c r="F35" s="70"/>
      <c r="G35" s="71">
        <f t="shared" si="1"/>
        <v>0</v>
      </c>
      <c r="H35" s="71">
        <v>0</v>
      </c>
      <c r="I35" s="72"/>
      <c r="J35" s="71">
        <v>0</v>
      </c>
      <c r="K35" s="71">
        <v>0</v>
      </c>
      <c r="L35" s="71">
        <f t="shared" si="2"/>
        <v>0</v>
      </c>
      <c r="M35" s="71">
        <f t="shared" si="3"/>
        <v>0</v>
      </c>
      <c r="N35" s="71">
        <f t="shared" si="4"/>
        <v>0</v>
      </c>
      <c r="O35" s="69"/>
      <c r="P35" s="69"/>
      <c r="Q35" s="71">
        <f t="shared" si="5"/>
        <v>0</v>
      </c>
      <c r="R35" s="76">
        <f t="shared" si="6"/>
        <v>0</v>
      </c>
      <c r="S35" s="71">
        <f t="shared" si="7"/>
        <v>0</v>
      </c>
      <c r="T35" s="73">
        <f t="shared" si="8"/>
        <v>0</v>
      </c>
    </row>
    <row r="36" spans="1:20" ht="27.75" thickBot="1">
      <c r="A36" s="67">
        <v>32</v>
      </c>
      <c r="B36" s="68"/>
      <c r="C36" s="68"/>
      <c r="D36" s="69">
        <v>370423</v>
      </c>
      <c r="E36" s="69">
        <f t="shared" si="0"/>
        <v>0</v>
      </c>
      <c r="F36" s="70"/>
      <c r="G36" s="71">
        <f t="shared" si="1"/>
        <v>0</v>
      </c>
      <c r="H36" s="71">
        <v>0</v>
      </c>
      <c r="I36" s="72"/>
      <c r="J36" s="71">
        <v>0</v>
      </c>
      <c r="K36" s="71">
        <v>0</v>
      </c>
      <c r="L36" s="71">
        <f t="shared" si="2"/>
        <v>0</v>
      </c>
      <c r="M36" s="71">
        <f t="shared" si="3"/>
        <v>0</v>
      </c>
      <c r="N36" s="71">
        <f t="shared" si="4"/>
        <v>0</v>
      </c>
      <c r="O36" s="69"/>
      <c r="P36" s="69"/>
      <c r="Q36" s="71">
        <f t="shared" si="5"/>
        <v>0</v>
      </c>
      <c r="R36" s="76">
        <f t="shared" si="6"/>
        <v>0</v>
      </c>
      <c r="S36" s="71">
        <f t="shared" si="7"/>
        <v>0</v>
      </c>
      <c r="T36" s="73">
        <f t="shared" si="8"/>
        <v>0</v>
      </c>
    </row>
    <row r="37" spans="1:20" ht="27.75" thickBot="1">
      <c r="A37" s="67">
        <v>33</v>
      </c>
      <c r="B37" s="68"/>
      <c r="C37" s="68"/>
      <c r="D37" s="69">
        <v>370423</v>
      </c>
      <c r="E37" s="69">
        <f t="shared" si="0"/>
        <v>0</v>
      </c>
      <c r="F37" s="70"/>
      <c r="G37" s="71">
        <f t="shared" si="1"/>
        <v>0</v>
      </c>
      <c r="H37" s="71">
        <v>0</v>
      </c>
      <c r="I37" s="72"/>
      <c r="J37" s="71">
        <v>0</v>
      </c>
      <c r="K37" s="71">
        <v>0</v>
      </c>
      <c r="L37" s="71">
        <f t="shared" si="2"/>
        <v>0</v>
      </c>
      <c r="M37" s="71">
        <f t="shared" si="3"/>
        <v>0</v>
      </c>
      <c r="N37" s="71">
        <f t="shared" si="4"/>
        <v>0</v>
      </c>
      <c r="O37" s="69"/>
      <c r="P37" s="69"/>
      <c r="Q37" s="71">
        <f t="shared" si="5"/>
        <v>0</v>
      </c>
      <c r="R37" s="76">
        <f t="shared" si="6"/>
        <v>0</v>
      </c>
      <c r="S37" s="71">
        <f t="shared" si="7"/>
        <v>0</v>
      </c>
      <c r="T37" s="73">
        <f t="shared" si="8"/>
        <v>0</v>
      </c>
    </row>
    <row r="38" spans="1:20" ht="27.75" thickBot="1">
      <c r="A38" s="67">
        <v>34</v>
      </c>
      <c r="B38" s="68"/>
      <c r="C38" s="68"/>
      <c r="D38" s="69">
        <v>370423</v>
      </c>
      <c r="E38" s="69">
        <f t="shared" si="0"/>
        <v>0</v>
      </c>
      <c r="F38" s="70"/>
      <c r="G38" s="71">
        <f t="shared" si="1"/>
        <v>0</v>
      </c>
      <c r="H38" s="71">
        <v>0</v>
      </c>
      <c r="I38" s="72"/>
      <c r="J38" s="71">
        <v>0</v>
      </c>
      <c r="K38" s="71">
        <v>0</v>
      </c>
      <c r="L38" s="71">
        <f t="shared" si="2"/>
        <v>0</v>
      </c>
      <c r="M38" s="71">
        <f t="shared" si="3"/>
        <v>0</v>
      </c>
      <c r="N38" s="71">
        <f t="shared" si="4"/>
        <v>0</v>
      </c>
      <c r="O38" s="69"/>
      <c r="P38" s="69"/>
      <c r="Q38" s="71">
        <f t="shared" si="5"/>
        <v>0</v>
      </c>
      <c r="R38" s="76">
        <f t="shared" si="6"/>
        <v>0</v>
      </c>
      <c r="S38" s="71">
        <f t="shared" si="7"/>
        <v>0</v>
      </c>
      <c r="T38" s="73">
        <f t="shared" si="8"/>
        <v>0</v>
      </c>
    </row>
    <row r="39" spans="1:20" ht="27.75" thickBot="1">
      <c r="A39" s="67">
        <v>35</v>
      </c>
      <c r="B39" s="68"/>
      <c r="C39" s="68"/>
      <c r="D39" s="69">
        <v>370423</v>
      </c>
      <c r="E39" s="69">
        <f t="shared" si="0"/>
        <v>0</v>
      </c>
      <c r="F39" s="70"/>
      <c r="G39" s="71">
        <f t="shared" si="1"/>
        <v>0</v>
      </c>
      <c r="H39" s="71">
        <v>0</v>
      </c>
      <c r="I39" s="72"/>
      <c r="J39" s="71">
        <v>0</v>
      </c>
      <c r="K39" s="71">
        <v>0</v>
      </c>
      <c r="L39" s="71">
        <f t="shared" si="2"/>
        <v>0</v>
      </c>
      <c r="M39" s="71">
        <f t="shared" si="3"/>
        <v>0</v>
      </c>
      <c r="N39" s="71">
        <f t="shared" si="4"/>
        <v>0</v>
      </c>
      <c r="O39" s="69"/>
      <c r="P39" s="69"/>
      <c r="Q39" s="71">
        <f t="shared" si="5"/>
        <v>0</v>
      </c>
      <c r="R39" s="76">
        <f t="shared" si="6"/>
        <v>0</v>
      </c>
      <c r="S39" s="71">
        <f t="shared" si="7"/>
        <v>0</v>
      </c>
      <c r="T39" s="73">
        <f t="shared" si="8"/>
        <v>0</v>
      </c>
    </row>
    <row r="40" spans="1:20" ht="27.75" thickBot="1">
      <c r="A40" s="67">
        <v>36</v>
      </c>
      <c r="B40" s="68"/>
      <c r="C40" s="68"/>
      <c r="D40" s="69">
        <v>370423</v>
      </c>
      <c r="E40" s="69">
        <f t="shared" si="0"/>
        <v>0</v>
      </c>
      <c r="F40" s="70"/>
      <c r="G40" s="71">
        <f t="shared" si="1"/>
        <v>0</v>
      </c>
      <c r="H40" s="71">
        <v>0</v>
      </c>
      <c r="I40" s="72"/>
      <c r="J40" s="71">
        <v>0</v>
      </c>
      <c r="K40" s="71">
        <v>0</v>
      </c>
      <c r="L40" s="71">
        <f t="shared" si="2"/>
        <v>0</v>
      </c>
      <c r="M40" s="71">
        <f t="shared" si="3"/>
        <v>0</v>
      </c>
      <c r="N40" s="71">
        <f t="shared" si="4"/>
        <v>0</v>
      </c>
      <c r="O40" s="69"/>
      <c r="P40" s="69"/>
      <c r="Q40" s="71">
        <f t="shared" si="5"/>
        <v>0</v>
      </c>
      <c r="R40" s="76">
        <f t="shared" si="6"/>
        <v>0</v>
      </c>
      <c r="S40" s="71">
        <f t="shared" si="7"/>
        <v>0</v>
      </c>
      <c r="T40" s="73">
        <f t="shared" si="8"/>
        <v>0</v>
      </c>
    </row>
    <row r="41" spans="1:20" ht="27.75" thickBot="1">
      <c r="A41" s="67">
        <v>37</v>
      </c>
      <c r="B41" s="68"/>
      <c r="C41" s="68"/>
      <c r="D41" s="69">
        <v>370423</v>
      </c>
      <c r="E41" s="69">
        <f t="shared" si="0"/>
        <v>0</v>
      </c>
      <c r="F41" s="70"/>
      <c r="G41" s="71">
        <f t="shared" si="1"/>
        <v>0</v>
      </c>
      <c r="H41" s="71">
        <v>0</v>
      </c>
      <c r="I41" s="72"/>
      <c r="J41" s="71">
        <v>0</v>
      </c>
      <c r="K41" s="71">
        <v>0</v>
      </c>
      <c r="L41" s="71">
        <f t="shared" si="2"/>
        <v>0</v>
      </c>
      <c r="M41" s="71">
        <f t="shared" si="3"/>
        <v>0</v>
      </c>
      <c r="N41" s="71">
        <f t="shared" si="4"/>
        <v>0</v>
      </c>
      <c r="O41" s="69"/>
      <c r="P41" s="69"/>
      <c r="Q41" s="71">
        <f t="shared" si="5"/>
        <v>0</v>
      </c>
      <c r="R41" s="76">
        <f t="shared" si="6"/>
        <v>0</v>
      </c>
      <c r="S41" s="71">
        <f t="shared" si="7"/>
        <v>0</v>
      </c>
      <c r="T41" s="73">
        <f t="shared" si="8"/>
        <v>0</v>
      </c>
    </row>
    <row r="42" spans="1:20" ht="27.75" thickBot="1">
      <c r="A42" s="67">
        <v>38</v>
      </c>
      <c r="B42" s="68"/>
      <c r="C42" s="68"/>
      <c r="D42" s="69">
        <v>370423</v>
      </c>
      <c r="E42" s="69">
        <f t="shared" si="0"/>
        <v>0</v>
      </c>
      <c r="F42" s="70"/>
      <c r="G42" s="71">
        <f t="shared" si="1"/>
        <v>0</v>
      </c>
      <c r="H42" s="71">
        <v>0</v>
      </c>
      <c r="I42" s="72"/>
      <c r="J42" s="71">
        <v>0</v>
      </c>
      <c r="K42" s="71">
        <v>0</v>
      </c>
      <c r="L42" s="71">
        <f t="shared" si="2"/>
        <v>0</v>
      </c>
      <c r="M42" s="71">
        <f t="shared" si="3"/>
        <v>0</v>
      </c>
      <c r="N42" s="71">
        <f t="shared" si="4"/>
        <v>0</v>
      </c>
      <c r="O42" s="69"/>
      <c r="P42" s="69"/>
      <c r="Q42" s="71">
        <f t="shared" si="5"/>
        <v>0</v>
      </c>
      <c r="R42" s="76">
        <f t="shared" si="6"/>
        <v>0</v>
      </c>
      <c r="S42" s="71">
        <f t="shared" si="7"/>
        <v>0</v>
      </c>
      <c r="T42" s="73">
        <f t="shared" si="8"/>
        <v>0</v>
      </c>
    </row>
    <row r="43" spans="1:20" ht="27.75" thickBot="1">
      <c r="A43" s="67">
        <v>39</v>
      </c>
      <c r="B43" s="68"/>
      <c r="C43" s="68"/>
      <c r="D43" s="69">
        <v>370423</v>
      </c>
      <c r="E43" s="69">
        <f t="shared" si="0"/>
        <v>0</v>
      </c>
      <c r="F43" s="70"/>
      <c r="G43" s="71">
        <f t="shared" si="1"/>
        <v>0</v>
      </c>
      <c r="H43" s="71">
        <v>0</v>
      </c>
      <c r="I43" s="72"/>
      <c r="J43" s="71">
        <v>0</v>
      </c>
      <c r="K43" s="71">
        <v>0</v>
      </c>
      <c r="L43" s="71">
        <f t="shared" si="2"/>
        <v>0</v>
      </c>
      <c r="M43" s="71">
        <f t="shared" si="3"/>
        <v>0</v>
      </c>
      <c r="N43" s="71">
        <f t="shared" si="4"/>
        <v>0</v>
      </c>
      <c r="O43" s="69"/>
      <c r="P43" s="69"/>
      <c r="Q43" s="71">
        <f t="shared" si="5"/>
        <v>0</v>
      </c>
      <c r="R43" s="76">
        <f t="shared" si="6"/>
        <v>0</v>
      </c>
      <c r="S43" s="71">
        <f t="shared" si="7"/>
        <v>0</v>
      </c>
      <c r="T43" s="73">
        <f t="shared" si="8"/>
        <v>0</v>
      </c>
    </row>
    <row r="44" spans="1:20" ht="27.75" thickBot="1">
      <c r="A44" s="67">
        <v>40</v>
      </c>
      <c r="B44" s="68"/>
      <c r="C44" s="68"/>
      <c r="D44" s="69">
        <v>370423</v>
      </c>
      <c r="E44" s="69">
        <f t="shared" si="0"/>
        <v>0</v>
      </c>
      <c r="F44" s="70"/>
      <c r="G44" s="71">
        <f t="shared" si="1"/>
        <v>0</v>
      </c>
      <c r="H44" s="71">
        <v>0</v>
      </c>
      <c r="I44" s="72"/>
      <c r="J44" s="71">
        <v>0</v>
      </c>
      <c r="K44" s="71">
        <v>0</v>
      </c>
      <c r="L44" s="71">
        <f t="shared" si="2"/>
        <v>0</v>
      </c>
      <c r="M44" s="71">
        <f t="shared" si="3"/>
        <v>0</v>
      </c>
      <c r="N44" s="71">
        <f t="shared" si="4"/>
        <v>0</v>
      </c>
      <c r="O44" s="69"/>
      <c r="P44" s="69"/>
      <c r="Q44" s="71">
        <f t="shared" si="5"/>
        <v>0</v>
      </c>
      <c r="R44" s="76">
        <f t="shared" si="6"/>
        <v>0</v>
      </c>
      <c r="S44" s="71">
        <f t="shared" si="7"/>
        <v>0</v>
      </c>
      <c r="T44" s="73">
        <f t="shared" si="8"/>
        <v>0</v>
      </c>
    </row>
    <row r="45" spans="1:20" ht="27.75" thickBot="1">
      <c r="A45" s="67">
        <v>41</v>
      </c>
      <c r="B45" s="68"/>
      <c r="C45" s="68"/>
      <c r="D45" s="69">
        <v>370423</v>
      </c>
      <c r="E45" s="69">
        <f t="shared" si="0"/>
        <v>0</v>
      </c>
      <c r="F45" s="70"/>
      <c r="G45" s="71">
        <f t="shared" si="1"/>
        <v>0</v>
      </c>
      <c r="H45" s="71">
        <v>0</v>
      </c>
      <c r="I45" s="72"/>
      <c r="J45" s="71">
        <v>0</v>
      </c>
      <c r="K45" s="71">
        <v>0</v>
      </c>
      <c r="L45" s="71">
        <f t="shared" si="2"/>
        <v>0</v>
      </c>
      <c r="M45" s="71">
        <f t="shared" si="3"/>
        <v>0</v>
      </c>
      <c r="N45" s="71">
        <f t="shared" si="4"/>
        <v>0</v>
      </c>
      <c r="O45" s="69"/>
      <c r="P45" s="69"/>
      <c r="Q45" s="71">
        <f t="shared" si="5"/>
        <v>0</v>
      </c>
      <c r="R45" s="76">
        <f t="shared" si="6"/>
        <v>0</v>
      </c>
      <c r="S45" s="71">
        <f t="shared" si="7"/>
        <v>0</v>
      </c>
      <c r="T45" s="73">
        <f t="shared" si="8"/>
        <v>0</v>
      </c>
    </row>
    <row r="46" spans="1:20" ht="27.75" thickBot="1">
      <c r="A46" s="67">
        <v>42</v>
      </c>
      <c r="B46" s="68"/>
      <c r="C46" s="68"/>
      <c r="D46" s="69">
        <v>370423</v>
      </c>
      <c r="E46" s="69">
        <f t="shared" si="0"/>
        <v>0</v>
      </c>
      <c r="F46" s="70"/>
      <c r="G46" s="71">
        <f t="shared" si="1"/>
        <v>0</v>
      </c>
      <c r="H46" s="71">
        <v>0</v>
      </c>
      <c r="I46" s="72"/>
      <c r="J46" s="71">
        <v>0</v>
      </c>
      <c r="K46" s="71">
        <v>0</v>
      </c>
      <c r="L46" s="71">
        <f t="shared" si="2"/>
        <v>0</v>
      </c>
      <c r="M46" s="71">
        <f t="shared" si="3"/>
        <v>0</v>
      </c>
      <c r="N46" s="71">
        <f t="shared" si="4"/>
        <v>0</v>
      </c>
      <c r="O46" s="69"/>
      <c r="P46" s="69"/>
      <c r="Q46" s="71">
        <f t="shared" si="5"/>
        <v>0</v>
      </c>
      <c r="R46" s="76">
        <f t="shared" si="6"/>
        <v>0</v>
      </c>
      <c r="S46" s="71">
        <f t="shared" si="7"/>
        <v>0</v>
      </c>
      <c r="T46" s="73">
        <f t="shared" si="8"/>
        <v>0</v>
      </c>
    </row>
    <row r="47" spans="1:20" ht="27.75" thickBot="1">
      <c r="A47" s="67">
        <v>43</v>
      </c>
      <c r="B47" s="68"/>
      <c r="C47" s="68"/>
      <c r="D47" s="69">
        <v>370423</v>
      </c>
      <c r="E47" s="69">
        <f t="shared" si="0"/>
        <v>0</v>
      </c>
      <c r="F47" s="70"/>
      <c r="G47" s="71">
        <f t="shared" si="1"/>
        <v>0</v>
      </c>
      <c r="H47" s="71">
        <v>0</v>
      </c>
      <c r="I47" s="72"/>
      <c r="J47" s="71">
        <v>0</v>
      </c>
      <c r="K47" s="71">
        <v>0</v>
      </c>
      <c r="L47" s="71">
        <f t="shared" si="2"/>
        <v>0</v>
      </c>
      <c r="M47" s="71">
        <f t="shared" si="3"/>
        <v>0</v>
      </c>
      <c r="N47" s="71">
        <f t="shared" si="4"/>
        <v>0</v>
      </c>
      <c r="O47" s="69"/>
      <c r="P47" s="69"/>
      <c r="Q47" s="71">
        <f t="shared" si="5"/>
        <v>0</v>
      </c>
      <c r="R47" s="76">
        <f t="shared" si="6"/>
        <v>0</v>
      </c>
      <c r="S47" s="71">
        <f t="shared" si="7"/>
        <v>0</v>
      </c>
      <c r="T47" s="73">
        <f t="shared" si="8"/>
        <v>0</v>
      </c>
    </row>
    <row r="48" spans="1:20" ht="27.75" thickBot="1">
      <c r="A48" s="67">
        <v>44</v>
      </c>
      <c r="B48" s="68"/>
      <c r="C48" s="68"/>
      <c r="D48" s="69">
        <v>370423</v>
      </c>
      <c r="E48" s="69">
        <f t="shared" si="0"/>
        <v>0</v>
      </c>
      <c r="F48" s="70"/>
      <c r="G48" s="71">
        <f t="shared" si="1"/>
        <v>0</v>
      </c>
      <c r="H48" s="71">
        <v>0</v>
      </c>
      <c r="I48" s="72"/>
      <c r="J48" s="71">
        <v>0</v>
      </c>
      <c r="K48" s="71">
        <v>0</v>
      </c>
      <c r="L48" s="71">
        <f t="shared" si="2"/>
        <v>0</v>
      </c>
      <c r="M48" s="71">
        <f t="shared" si="3"/>
        <v>0</v>
      </c>
      <c r="N48" s="71">
        <f t="shared" si="4"/>
        <v>0</v>
      </c>
      <c r="O48" s="69"/>
      <c r="P48" s="69"/>
      <c r="Q48" s="71">
        <f t="shared" si="5"/>
        <v>0</v>
      </c>
      <c r="R48" s="76">
        <f t="shared" si="6"/>
        <v>0</v>
      </c>
      <c r="S48" s="71">
        <f t="shared" si="7"/>
        <v>0</v>
      </c>
      <c r="T48" s="73">
        <f t="shared" si="8"/>
        <v>0</v>
      </c>
    </row>
    <row r="49" spans="1:20" ht="27.75" thickBot="1">
      <c r="A49" s="67">
        <v>45</v>
      </c>
      <c r="B49" s="68"/>
      <c r="C49" s="68"/>
      <c r="D49" s="69">
        <v>370423</v>
      </c>
      <c r="E49" s="69">
        <f t="shared" si="0"/>
        <v>0</v>
      </c>
      <c r="F49" s="70"/>
      <c r="G49" s="71">
        <f t="shared" si="1"/>
        <v>0</v>
      </c>
      <c r="H49" s="71">
        <v>0</v>
      </c>
      <c r="I49" s="72"/>
      <c r="J49" s="71">
        <v>0</v>
      </c>
      <c r="K49" s="71">
        <v>0</v>
      </c>
      <c r="L49" s="71">
        <f t="shared" si="2"/>
        <v>0</v>
      </c>
      <c r="M49" s="71">
        <f t="shared" si="3"/>
        <v>0</v>
      </c>
      <c r="N49" s="71">
        <f t="shared" si="4"/>
        <v>0</v>
      </c>
      <c r="O49" s="69"/>
      <c r="P49" s="69"/>
      <c r="Q49" s="71">
        <f t="shared" si="5"/>
        <v>0</v>
      </c>
      <c r="R49" s="76">
        <f t="shared" si="6"/>
        <v>0</v>
      </c>
      <c r="S49" s="71">
        <f t="shared" si="7"/>
        <v>0</v>
      </c>
      <c r="T49" s="73">
        <f t="shared" si="8"/>
        <v>0</v>
      </c>
    </row>
    <row r="50" spans="1:20" ht="27.75" thickBot="1">
      <c r="A50" s="67">
        <v>46</v>
      </c>
      <c r="B50" s="68"/>
      <c r="C50" s="68"/>
      <c r="D50" s="69">
        <v>370423</v>
      </c>
      <c r="E50" s="69">
        <f t="shared" si="0"/>
        <v>0</v>
      </c>
      <c r="F50" s="70"/>
      <c r="G50" s="71">
        <f t="shared" si="1"/>
        <v>0</v>
      </c>
      <c r="H50" s="71">
        <v>0</v>
      </c>
      <c r="I50" s="72"/>
      <c r="J50" s="71">
        <v>0</v>
      </c>
      <c r="K50" s="71">
        <v>0</v>
      </c>
      <c r="L50" s="71">
        <f t="shared" si="2"/>
        <v>0</v>
      </c>
      <c r="M50" s="71">
        <f t="shared" si="3"/>
        <v>0</v>
      </c>
      <c r="N50" s="71">
        <f t="shared" si="4"/>
        <v>0</v>
      </c>
      <c r="O50" s="69"/>
      <c r="P50" s="69"/>
      <c r="Q50" s="71">
        <f t="shared" si="5"/>
        <v>0</v>
      </c>
      <c r="R50" s="76">
        <f t="shared" si="6"/>
        <v>0</v>
      </c>
      <c r="S50" s="71">
        <f t="shared" si="7"/>
        <v>0</v>
      </c>
      <c r="T50" s="73">
        <f t="shared" si="8"/>
        <v>0</v>
      </c>
    </row>
    <row r="51" spans="1:20" ht="27.75" thickBot="1">
      <c r="A51" s="67">
        <v>47</v>
      </c>
      <c r="B51" s="68"/>
      <c r="C51" s="68"/>
      <c r="D51" s="69">
        <v>370423</v>
      </c>
      <c r="E51" s="69">
        <f t="shared" si="0"/>
        <v>0</v>
      </c>
      <c r="F51" s="70"/>
      <c r="G51" s="71">
        <f t="shared" si="1"/>
        <v>0</v>
      </c>
      <c r="H51" s="71">
        <v>0</v>
      </c>
      <c r="I51" s="72"/>
      <c r="J51" s="71">
        <v>0</v>
      </c>
      <c r="K51" s="71">
        <v>0</v>
      </c>
      <c r="L51" s="71">
        <f t="shared" si="2"/>
        <v>0</v>
      </c>
      <c r="M51" s="71">
        <f t="shared" si="3"/>
        <v>0</v>
      </c>
      <c r="N51" s="71">
        <f t="shared" si="4"/>
        <v>0</v>
      </c>
      <c r="O51" s="69"/>
      <c r="P51" s="69"/>
      <c r="Q51" s="71">
        <f t="shared" si="5"/>
        <v>0</v>
      </c>
      <c r="R51" s="76">
        <f t="shared" si="6"/>
        <v>0</v>
      </c>
      <c r="S51" s="71">
        <f t="shared" si="7"/>
        <v>0</v>
      </c>
      <c r="T51" s="73">
        <f t="shared" si="8"/>
        <v>0</v>
      </c>
    </row>
    <row r="52" spans="1:20" ht="27.75" thickBot="1">
      <c r="A52" s="67">
        <v>48</v>
      </c>
      <c r="B52" s="68"/>
      <c r="C52" s="68"/>
      <c r="D52" s="69">
        <v>370423</v>
      </c>
      <c r="E52" s="69">
        <f t="shared" si="0"/>
        <v>0</v>
      </c>
      <c r="F52" s="70"/>
      <c r="G52" s="71">
        <f t="shared" si="1"/>
        <v>0</v>
      </c>
      <c r="H52" s="71">
        <v>0</v>
      </c>
      <c r="I52" s="72"/>
      <c r="J52" s="71">
        <v>0</v>
      </c>
      <c r="K52" s="71">
        <v>0</v>
      </c>
      <c r="L52" s="71">
        <f t="shared" si="2"/>
        <v>0</v>
      </c>
      <c r="M52" s="71">
        <f t="shared" si="3"/>
        <v>0</v>
      </c>
      <c r="N52" s="71">
        <f t="shared" si="4"/>
        <v>0</v>
      </c>
      <c r="O52" s="69"/>
      <c r="P52" s="69"/>
      <c r="Q52" s="71">
        <f t="shared" si="5"/>
        <v>0</v>
      </c>
      <c r="R52" s="76">
        <f t="shared" si="6"/>
        <v>0</v>
      </c>
      <c r="S52" s="71">
        <f t="shared" si="7"/>
        <v>0</v>
      </c>
      <c r="T52" s="73">
        <f t="shared" si="8"/>
        <v>0</v>
      </c>
    </row>
    <row r="53" spans="1:20" ht="27.75" thickBot="1">
      <c r="A53" s="67">
        <v>49</v>
      </c>
      <c r="B53" s="68"/>
      <c r="C53" s="68"/>
      <c r="D53" s="69">
        <v>370423</v>
      </c>
      <c r="E53" s="69">
        <f t="shared" si="0"/>
        <v>0</v>
      </c>
      <c r="F53" s="70"/>
      <c r="G53" s="71">
        <f t="shared" si="1"/>
        <v>0</v>
      </c>
      <c r="H53" s="71">
        <v>0</v>
      </c>
      <c r="I53" s="72"/>
      <c r="J53" s="71">
        <v>0</v>
      </c>
      <c r="K53" s="71">
        <v>0</v>
      </c>
      <c r="L53" s="71">
        <f t="shared" si="2"/>
        <v>0</v>
      </c>
      <c r="M53" s="71">
        <f t="shared" si="3"/>
        <v>0</v>
      </c>
      <c r="N53" s="71">
        <f t="shared" si="4"/>
        <v>0</v>
      </c>
      <c r="O53" s="69"/>
      <c r="P53" s="69"/>
      <c r="Q53" s="71">
        <f t="shared" si="5"/>
        <v>0</v>
      </c>
      <c r="R53" s="76">
        <f t="shared" si="6"/>
        <v>0</v>
      </c>
      <c r="S53" s="71">
        <f t="shared" si="7"/>
        <v>0</v>
      </c>
      <c r="T53" s="73">
        <f t="shared" si="8"/>
        <v>0</v>
      </c>
    </row>
    <row r="54" spans="1:20" ht="27.75" thickBot="1">
      <c r="A54" s="67">
        <v>50</v>
      </c>
      <c r="B54" s="68"/>
      <c r="C54" s="68"/>
      <c r="D54" s="69">
        <v>370423</v>
      </c>
      <c r="E54" s="69">
        <f t="shared" si="0"/>
        <v>0</v>
      </c>
      <c r="F54" s="70"/>
      <c r="G54" s="71">
        <f t="shared" si="1"/>
        <v>0</v>
      </c>
      <c r="H54" s="71">
        <v>0</v>
      </c>
      <c r="I54" s="72"/>
      <c r="J54" s="71">
        <v>0</v>
      </c>
      <c r="K54" s="71">
        <v>0</v>
      </c>
      <c r="L54" s="71">
        <f t="shared" si="2"/>
        <v>0</v>
      </c>
      <c r="M54" s="71">
        <f t="shared" si="3"/>
        <v>0</v>
      </c>
      <c r="N54" s="71">
        <f t="shared" si="4"/>
        <v>0</v>
      </c>
      <c r="O54" s="69"/>
      <c r="P54" s="69"/>
      <c r="Q54" s="71">
        <f t="shared" si="5"/>
        <v>0</v>
      </c>
      <c r="R54" s="76">
        <f t="shared" si="6"/>
        <v>0</v>
      </c>
      <c r="S54" s="71">
        <f t="shared" si="7"/>
        <v>0</v>
      </c>
      <c r="T54" s="73">
        <f t="shared" si="8"/>
        <v>0</v>
      </c>
    </row>
    <row r="55" spans="1:20" s="2" customFormat="1" ht="27.75" thickBot="1">
      <c r="A55" s="117" t="s">
        <v>125</v>
      </c>
      <c r="B55" s="118"/>
      <c r="C55" s="119">
        <f>SUM(C5:C54)</f>
        <v>31</v>
      </c>
      <c r="D55" s="120">
        <f>SUM(D5:D54)</f>
        <v>18750727</v>
      </c>
      <c r="E55" s="116">
        <f>SUM(E5:E54)</f>
        <v>18600000</v>
      </c>
      <c r="F55" s="116">
        <f t="shared" ref="F55:T55" si="9">SUM(F5:F54)</f>
        <v>15</v>
      </c>
      <c r="G55" s="116">
        <f t="shared" si="9"/>
        <v>1718181.8181818181</v>
      </c>
      <c r="H55" s="116">
        <f t="shared" si="9"/>
        <v>400000</v>
      </c>
      <c r="I55" s="116">
        <f t="shared" si="9"/>
        <v>2</v>
      </c>
      <c r="J55" s="116">
        <f t="shared" si="9"/>
        <v>2222538</v>
      </c>
      <c r="K55" s="116">
        <f t="shared" si="9"/>
        <v>1100000</v>
      </c>
      <c r="L55" s="116">
        <f t="shared" si="9"/>
        <v>24040719.81818182</v>
      </c>
      <c r="M55" s="116">
        <f t="shared" si="9"/>
        <v>21818181.818181816</v>
      </c>
      <c r="N55" s="116">
        <f t="shared" si="9"/>
        <v>24040719.81818182</v>
      </c>
      <c r="O55" s="116">
        <f t="shared" si="9"/>
        <v>2000000</v>
      </c>
      <c r="P55" s="116">
        <f t="shared" si="9"/>
        <v>5000000</v>
      </c>
      <c r="Q55" s="116">
        <f t="shared" si="9"/>
        <v>1527272.7272727273</v>
      </c>
      <c r="R55" s="116">
        <f t="shared" si="9"/>
        <v>104071.98181818203</v>
      </c>
      <c r="S55" s="116">
        <f t="shared" si="9"/>
        <v>8631344.709090909</v>
      </c>
      <c r="T55" s="116">
        <f t="shared" si="9"/>
        <v>15409375.109090911</v>
      </c>
    </row>
  </sheetData>
  <mergeCells count="3">
    <mergeCell ref="A1:T1"/>
    <mergeCell ref="A2:T2"/>
    <mergeCell ref="A55:B55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T55"/>
  <sheetViews>
    <sheetView rightToLeft="1" topLeftCell="D44" workbookViewId="0">
      <selection activeCell="J58" sqref="J58"/>
    </sheetView>
  </sheetViews>
  <sheetFormatPr defaultRowHeight="15"/>
  <cols>
    <col min="5" max="5" width="15.42578125" bestFit="1" customWidth="1"/>
    <col min="7" max="7" width="14.140625" bestFit="1" customWidth="1"/>
    <col min="8" max="8" width="12.140625" bestFit="1" customWidth="1"/>
    <col min="10" max="11" width="14.140625" bestFit="1" customWidth="1"/>
    <col min="12" max="12" width="16" bestFit="1" customWidth="1"/>
    <col min="15" max="16" width="14.140625" bestFit="1" customWidth="1"/>
    <col min="17" max="17" width="14.5703125" bestFit="1" customWidth="1"/>
  </cols>
  <sheetData>
    <row r="1" spans="1:20" ht="36.75" thickTop="1" thickBot="1">
      <c r="A1" s="46" t="s">
        <v>28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8"/>
    </row>
    <row r="2" spans="1:20" ht="28.5" thickTop="1" thickBot="1">
      <c r="A2" s="49" t="s">
        <v>88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1"/>
    </row>
    <row r="3" spans="1:20" ht="28.5" thickTop="1" thickBot="1">
      <c r="A3" s="52" t="s">
        <v>2</v>
      </c>
      <c r="B3" s="53" t="s">
        <v>29</v>
      </c>
      <c r="C3" s="53" t="s">
        <v>30</v>
      </c>
      <c r="D3" s="53" t="s">
        <v>31</v>
      </c>
      <c r="E3" s="53" t="s">
        <v>32</v>
      </c>
      <c r="F3" s="53" t="s">
        <v>33</v>
      </c>
      <c r="G3" s="54" t="s">
        <v>34</v>
      </c>
      <c r="H3" s="54" t="s">
        <v>8</v>
      </c>
      <c r="I3" s="53" t="s">
        <v>35</v>
      </c>
      <c r="J3" s="54" t="s">
        <v>36</v>
      </c>
      <c r="K3" s="54" t="s">
        <v>37</v>
      </c>
      <c r="L3" s="54" t="s">
        <v>40</v>
      </c>
      <c r="M3" s="54" t="s">
        <v>41</v>
      </c>
      <c r="N3" s="55" t="s">
        <v>42</v>
      </c>
      <c r="O3" s="53" t="s">
        <v>38</v>
      </c>
      <c r="P3" s="53" t="s">
        <v>39</v>
      </c>
      <c r="Q3" s="55" t="s">
        <v>43</v>
      </c>
      <c r="R3" s="56" t="s">
        <v>44</v>
      </c>
      <c r="S3" s="54" t="s">
        <v>45</v>
      </c>
      <c r="T3" s="57" t="s">
        <v>46</v>
      </c>
    </row>
    <row r="4" spans="1:20" ht="27.75" thickBot="1">
      <c r="A4" s="58" t="s">
        <v>47</v>
      </c>
      <c r="B4" s="59">
        <v>1</v>
      </c>
      <c r="C4" s="59">
        <v>2</v>
      </c>
      <c r="D4" s="59">
        <v>3</v>
      </c>
      <c r="E4" s="59">
        <v>4</v>
      </c>
      <c r="F4" s="60">
        <v>5</v>
      </c>
      <c r="G4" s="61">
        <v>6</v>
      </c>
      <c r="H4" s="61">
        <v>7</v>
      </c>
      <c r="I4" s="62">
        <v>8</v>
      </c>
      <c r="J4" s="63">
        <v>9</v>
      </c>
      <c r="K4" s="63">
        <v>10</v>
      </c>
      <c r="L4" s="63">
        <v>11</v>
      </c>
      <c r="M4" s="64">
        <v>12</v>
      </c>
      <c r="N4" s="65">
        <v>13</v>
      </c>
      <c r="O4" s="59">
        <v>14</v>
      </c>
      <c r="P4" s="59">
        <v>15</v>
      </c>
      <c r="Q4" s="64">
        <v>16</v>
      </c>
      <c r="R4" s="66">
        <v>17</v>
      </c>
      <c r="S4" s="64">
        <v>18</v>
      </c>
      <c r="T4" s="63">
        <v>19</v>
      </c>
    </row>
    <row r="5" spans="1:20" ht="27.75" thickBot="1">
      <c r="A5" s="67">
        <v>1</v>
      </c>
      <c r="B5" s="68" t="s">
        <v>48</v>
      </c>
      <c r="C5" s="68">
        <v>30</v>
      </c>
      <c r="D5" s="69">
        <v>600000</v>
      </c>
      <c r="E5" s="69">
        <f>D5*C5</f>
        <v>18000000</v>
      </c>
      <c r="F5" s="70">
        <v>15</v>
      </c>
      <c r="G5" s="71">
        <f>D5*30*F5*1.4/220</f>
        <v>1718181.8181818181</v>
      </c>
      <c r="H5" s="71">
        <v>400000</v>
      </c>
      <c r="I5" s="72">
        <v>2</v>
      </c>
      <c r="J5" s="71">
        <f>1111269*I5</f>
        <v>2222538</v>
      </c>
      <c r="K5" s="71">
        <v>1100000</v>
      </c>
      <c r="L5" s="71">
        <f>K5+J5+H5+G5+E5</f>
        <v>23440719.81818182</v>
      </c>
      <c r="M5" s="71">
        <f>K5+H5+E5+G5</f>
        <v>21218181.818181816</v>
      </c>
      <c r="N5" s="71">
        <f>K5+J5+H5+G5+E5</f>
        <v>23440719.81818182</v>
      </c>
      <c r="O5" s="69">
        <v>2000000</v>
      </c>
      <c r="P5" s="69">
        <v>5000000</v>
      </c>
      <c r="Q5" s="71">
        <f>M5*7%</f>
        <v>1485272.7272727273</v>
      </c>
      <c r="R5" s="76">
        <f>IF(N5&gt;23000000,(N5-23000000)*0.1,0)</f>
        <v>44071.981818182023</v>
      </c>
      <c r="S5" s="71">
        <f>R5+Q5+P5+O5</f>
        <v>8529344.709090909</v>
      </c>
      <c r="T5" s="73">
        <f>L5-S5</f>
        <v>14911375.109090911</v>
      </c>
    </row>
    <row r="6" spans="1:20" ht="27.75" thickBot="1">
      <c r="A6" s="67">
        <v>2</v>
      </c>
      <c r="B6" s="68"/>
      <c r="C6" s="68"/>
      <c r="D6" s="69">
        <v>370423</v>
      </c>
      <c r="E6" s="69">
        <f t="shared" ref="E6:E54" si="0">D6*C6</f>
        <v>0</v>
      </c>
      <c r="F6" s="70"/>
      <c r="G6" s="71">
        <f t="shared" ref="G6:G54" si="1">D6*30*F6*1.4/220</f>
        <v>0</v>
      </c>
      <c r="H6" s="71">
        <v>0</v>
      </c>
      <c r="I6" s="72"/>
      <c r="J6" s="71">
        <f>1111269*I6</f>
        <v>0</v>
      </c>
      <c r="K6" s="71">
        <v>0</v>
      </c>
      <c r="L6" s="71">
        <f t="shared" ref="L6:L54" si="2">K6+J6+H6+G6+E6</f>
        <v>0</v>
      </c>
      <c r="M6" s="71">
        <f t="shared" ref="M6:M54" si="3">K6+H6+E6+G6</f>
        <v>0</v>
      </c>
      <c r="N6" s="71">
        <f t="shared" ref="N6:N54" si="4">K6+J6+H6+G6+E6</f>
        <v>0</v>
      </c>
      <c r="O6" s="69"/>
      <c r="P6" s="69"/>
      <c r="Q6" s="71">
        <f t="shared" ref="Q6:Q54" si="5">M6*7%</f>
        <v>0</v>
      </c>
      <c r="R6" s="76">
        <f t="shared" ref="R6:R54" si="6">IF(N6&gt;23000000,(N6-23000000)*0.1,0)</f>
        <v>0</v>
      </c>
      <c r="S6" s="71">
        <f t="shared" ref="S6:S54" si="7">R6+Q6+P6+O6</f>
        <v>0</v>
      </c>
      <c r="T6" s="73">
        <f t="shared" ref="T6:T54" si="8">L6-S6</f>
        <v>0</v>
      </c>
    </row>
    <row r="7" spans="1:20" ht="27.75" thickBot="1">
      <c r="A7" s="67">
        <v>3</v>
      </c>
      <c r="B7" s="68"/>
      <c r="C7" s="68"/>
      <c r="D7" s="69">
        <v>370423</v>
      </c>
      <c r="E7" s="69">
        <f t="shared" si="0"/>
        <v>0</v>
      </c>
      <c r="F7" s="70"/>
      <c r="G7" s="71">
        <f t="shared" si="1"/>
        <v>0</v>
      </c>
      <c r="H7" s="71">
        <v>0</v>
      </c>
      <c r="I7" s="72"/>
      <c r="J7" s="71">
        <v>0</v>
      </c>
      <c r="K7" s="71">
        <v>0</v>
      </c>
      <c r="L7" s="71">
        <f t="shared" si="2"/>
        <v>0</v>
      </c>
      <c r="M7" s="71">
        <f t="shared" si="3"/>
        <v>0</v>
      </c>
      <c r="N7" s="71">
        <f t="shared" si="4"/>
        <v>0</v>
      </c>
      <c r="O7" s="69"/>
      <c r="P7" s="69"/>
      <c r="Q7" s="71">
        <f t="shared" si="5"/>
        <v>0</v>
      </c>
      <c r="R7" s="76">
        <f t="shared" si="6"/>
        <v>0</v>
      </c>
      <c r="S7" s="71">
        <f t="shared" si="7"/>
        <v>0</v>
      </c>
      <c r="T7" s="73">
        <f t="shared" si="8"/>
        <v>0</v>
      </c>
    </row>
    <row r="8" spans="1:20" ht="27.75" thickBot="1">
      <c r="A8" s="67">
        <v>4</v>
      </c>
      <c r="B8" s="68"/>
      <c r="C8" s="68"/>
      <c r="D8" s="69">
        <v>370423</v>
      </c>
      <c r="E8" s="69">
        <f t="shared" si="0"/>
        <v>0</v>
      </c>
      <c r="F8" s="70"/>
      <c r="G8" s="71">
        <f t="shared" si="1"/>
        <v>0</v>
      </c>
      <c r="H8" s="71">
        <v>0</v>
      </c>
      <c r="I8" s="72"/>
      <c r="J8" s="71">
        <v>0</v>
      </c>
      <c r="K8" s="71">
        <v>0</v>
      </c>
      <c r="L8" s="71">
        <f t="shared" si="2"/>
        <v>0</v>
      </c>
      <c r="M8" s="71">
        <f t="shared" si="3"/>
        <v>0</v>
      </c>
      <c r="N8" s="71">
        <f t="shared" si="4"/>
        <v>0</v>
      </c>
      <c r="O8" s="69"/>
      <c r="P8" s="69"/>
      <c r="Q8" s="71">
        <f t="shared" si="5"/>
        <v>0</v>
      </c>
      <c r="R8" s="76">
        <f t="shared" si="6"/>
        <v>0</v>
      </c>
      <c r="S8" s="71">
        <f t="shared" si="7"/>
        <v>0</v>
      </c>
      <c r="T8" s="73">
        <f t="shared" si="8"/>
        <v>0</v>
      </c>
    </row>
    <row r="9" spans="1:20" ht="27.75" thickBot="1">
      <c r="A9" s="67">
        <v>5</v>
      </c>
      <c r="B9" s="68"/>
      <c r="C9" s="68"/>
      <c r="D9" s="69">
        <v>370423</v>
      </c>
      <c r="E9" s="69">
        <f t="shared" si="0"/>
        <v>0</v>
      </c>
      <c r="F9" s="70"/>
      <c r="G9" s="71">
        <f t="shared" si="1"/>
        <v>0</v>
      </c>
      <c r="H9" s="71">
        <v>0</v>
      </c>
      <c r="I9" s="72"/>
      <c r="J9" s="71">
        <v>0</v>
      </c>
      <c r="K9" s="71">
        <v>0</v>
      </c>
      <c r="L9" s="71">
        <f t="shared" si="2"/>
        <v>0</v>
      </c>
      <c r="M9" s="71">
        <f t="shared" si="3"/>
        <v>0</v>
      </c>
      <c r="N9" s="71">
        <f t="shared" si="4"/>
        <v>0</v>
      </c>
      <c r="O9" s="69"/>
      <c r="P9" s="69"/>
      <c r="Q9" s="71">
        <f t="shared" si="5"/>
        <v>0</v>
      </c>
      <c r="R9" s="76">
        <f t="shared" si="6"/>
        <v>0</v>
      </c>
      <c r="S9" s="71">
        <f t="shared" si="7"/>
        <v>0</v>
      </c>
      <c r="T9" s="73">
        <f t="shared" si="8"/>
        <v>0</v>
      </c>
    </row>
    <row r="10" spans="1:20" ht="27.75" thickBot="1">
      <c r="A10" s="67">
        <v>6</v>
      </c>
      <c r="B10" s="68"/>
      <c r="C10" s="68"/>
      <c r="D10" s="69">
        <v>370423</v>
      </c>
      <c r="E10" s="69">
        <f t="shared" si="0"/>
        <v>0</v>
      </c>
      <c r="F10" s="70"/>
      <c r="G10" s="71">
        <f t="shared" si="1"/>
        <v>0</v>
      </c>
      <c r="H10" s="71">
        <v>0</v>
      </c>
      <c r="I10" s="72"/>
      <c r="J10" s="71">
        <v>0</v>
      </c>
      <c r="K10" s="71">
        <v>0</v>
      </c>
      <c r="L10" s="71">
        <f t="shared" si="2"/>
        <v>0</v>
      </c>
      <c r="M10" s="71">
        <f t="shared" si="3"/>
        <v>0</v>
      </c>
      <c r="N10" s="71">
        <f t="shared" si="4"/>
        <v>0</v>
      </c>
      <c r="O10" s="69"/>
      <c r="P10" s="69"/>
      <c r="Q10" s="71">
        <f t="shared" si="5"/>
        <v>0</v>
      </c>
      <c r="R10" s="76">
        <f t="shared" si="6"/>
        <v>0</v>
      </c>
      <c r="S10" s="71">
        <f t="shared" si="7"/>
        <v>0</v>
      </c>
      <c r="T10" s="73">
        <f t="shared" si="8"/>
        <v>0</v>
      </c>
    </row>
    <row r="11" spans="1:20" ht="27.75" thickBot="1">
      <c r="A11" s="67">
        <v>7</v>
      </c>
      <c r="B11" s="68"/>
      <c r="C11" s="68"/>
      <c r="D11" s="69">
        <v>370423</v>
      </c>
      <c r="E11" s="69">
        <f t="shared" si="0"/>
        <v>0</v>
      </c>
      <c r="F11" s="70"/>
      <c r="G11" s="71">
        <f t="shared" si="1"/>
        <v>0</v>
      </c>
      <c r="H11" s="71">
        <v>0</v>
      </c>
      <c r="I11" s="72"/>
      <c r="J11" s="71">
        <v>0</v>
      </c>
      <c r="K11" s="71">
        <v>0</v>
      </c>
      <c r="L11" s="71">
        <f t="shared" si="2"/>
        <v>0</v>
      </c>
      <c r="M11" s="71">
        <f t="shared" si="3"/>
        <v>0</v>
      </c>
      <c r="N11" s="71">
        <f t="shared" si="4"/>
        <v>0</v>
      </c>
      <c r="O11" s="69"/>
      <c r="P11" s="69"/>
      <c r="Q11" s="71">
        <f t="shared" si="5"/>
        <v>0</v>
      </c>
      <c r="R11" s="76">
        <f t="shared" si="6"/>
        <v>0</v>
      </c>
      <c r="S11" s="71">
        <f t="shared" si="7"/>
        <v>0</v>
      </c>
      <c r="T11" s="73">
        <f t="shared" si="8"/>
        <v>0</v>
      </c>
    </row>
    <row r="12" spans="1:20" ht="27.75" thickBot="1">
      <c r="A12" s="67">
        <v>8</v>
      </c>
      <c r="B12" s="68"/>
      <c r="C12" s="68"/>
      <c r="D12" s="69">
        <v>370423</v>
      </c>
      <c r="E12" s="69">
        <f t="shared" si="0"/>
        <v>0</v>
      </c>
      <c r="F12" s="70"/>
      <c r="G12" s="71">
        <f t="shared" si="1"/>
        <v>0</v>
      </c>
      <c r="H12" s="71">
        <v>0</v>
      </c>
      <c r="I12" s="72"/>
      <c r="J12" s="71">
        <v>0</v>
      </c>
      <c r="K12" s="71">
        <v>0</v>
      </c>
      <c r="L12" s="71">
        <f t="shared" si="2"/>
        <v>0</v>
      </c>
      <c r="M12" s="71">
        <f t="shared" si="3"/>
        <v>0</v>
      </c>
      <c r="N12" s="71">
        <f t="shared" si="4"/>
        <v>0</v>
      </c>
      <c r="O12" s="69"/>
      <c r="P12" s="69"/>
      <c r="Q12" s="71">
        <f t="shared" si="5"/>
        <v>0</v>
      </c>
      <c r="R12" s="76">
        <f t="shared" si="6"/>
        <v>0</v>
      </c>
      <c r="S12" s="71">
        <f t="shared" si="7"/>
        <v>0</v>
      </c>
      <c r="T12" s="73">
        <f t="shared" si="8"/>
        <v>0</v>
      </c>
    </row>
    <row r="13" spans="1:20" ht="27.75" thickBot="1">
      <c r="A13" s="67">
        <v>9</v>
      </c>
      <c r="B13" s="68"/>
      <c r="C13" s="68"/>
      <c r="D13" s="69">
        <v>370423</v>
      </c>
      <c r="E13" s="69">
        <f t="shared" si="0"/>
        <v>0</v>
      </c>
      <c r="F13" s="70"/>
      <c r="G13" s="71">
        <f t="shared" si="1"/>
        <v>0</v>
      </c>
      <c r="H13" s="71">
        <v>0</v>
      </c>
      <c r="I13" s="72"/>
      <c r="J13" s="71">
        <v>0</v>
      </c>
      <c r="K13" s="71">
        <v>0</v>
      </c>
      <c r="L13" s="71">
        <f t="shared" si="2"/>
        <v>0</v>
      </c>
      <c r="M13" s="71">
        <f t="shared" si="3"/>
        <v>0</v>
      </c>
      <c r="N13" s="71">
        <f t="shared" si="4"/>
        <v>0</v>
      </c>
      <c r="O13" s="69"/>
      <c r="P13" s="69"/>
      <c r="Q13" s="71">
        <f t="shared" si="5"/>
        <v>0</v>
      </c>
      <c r="R13" s="76">
        <f t="shared" si="6"/>
        <v>0</v>
      </c>
      <c r="S13" s="71">
        <f t="shared" si="7"/>
        <v>0</v>
      </c>
      <c r="T13" s="73">
        <f t="shared" si="8"/>
        <v>0</v>
      </c>
    </row>
    <row r="14" spans="1:20" ht="27.75" thickBot="1">
      <c r="A14" s="67">
        <v>10</v>
      </c>
      <c r="B14" s="68"/>
      <c r="C14" s="68"/>
      <c r="D14" s="69">
        <v>370423</v>
      </c>
      <c r="E14" s="69">
        <f t="shared" si="0"/>
        <v>0</v>
      </c>
      <c r="F14" s="70"/>
      <c r="G14" s="71">
        <f t="shared" si="1"/>
        <v>0</v>
      </c>
      <c r="H14" s="71">
        <v>0</v>
      </c>
      <c r="I14" s="72"/>
      <c r="J14" s="71">
        <v>0</v>
      </c>
      <c r="K14" s="71">
        <v>0</v>
      </c>
      <c r="L14" s="71">
        <f t="shared" si="2"/>
        <v>0</v>
      </c>
      <c r="M14" s="71">
        <f t="shared" si="3"/>
        <v>0</v>
      </c>
      <c r="N14" s="71">
        <f t="shared" si="4"/>
        <v>0</v>
      </c>
      <c r="O14" s="69"/>
      <c r="P14" s="69"/>
      <c r="Q14" s="71">
        <f t="shared" si="5"/>
        <v>0</v>
      </c>
      <c r="R14" s="76">
        <f t="shared" si="6"/>
        <v>0</v>
      </c>
      <c r="S14" s="71">
        <f t="shared" si="7"/>
        <v>0</v>
      </c>
      <c r="T14" s="73">
        <f t="shared" si="8"/>
        <v>0</v>
      </c>
    </row>
    <row r="15" spans="1:20" ht="27.75" thickBot="1">
      <c r="A15" s="67">
        <v>11</v>
      </c>
      <c r="B15" s="68"/>
      <c r="C15" s="68"/>
      <c r="D15" s="69">
        <v>370423</v>
      </c>
      <c r="E15" s="69">
        <f t="shared" si="0"/>
        <v>0</v>
      </c>
      <c r="F15" s="70"/>
      <c r="G15" s="71">
        <f t="shared" si="1"/>
        <v>0</v>
      </c>
      <c r="H15" s="71">
        <v>0</v>
      </c>
      <c r="I15" s="72"/>
      <c r="J15" s="71">
        <v>0</v>
      </c>
      <c r="K15" s="71">
        <v>0</v>
      </c>
      <c r="L15" s="71">
        <f t="shared" si="2"/>
        <v>0</v>
      </c>
      <c r="M15" s="71">
        <f t="shared" si="3"/>
        <v>0</v>
      </c>
      <c r="N15" s="71">
        <f t="shared" si="4"/>
        <v>0</v>
      </c>
      <c r="O15" s="69"/>
      <c r="P15" s="69"/>
      <c r="Q15" s="71">
        <f t="shared" si="5"/>
        <v>0</v>
      </c>
      <c r="R15" s="76">
        <f t="shared" si="6"/>
        <v>0</v>
      </c>
      <c r="S15" s="71">
        <f t="shared" si="7"/>
        <v>0</v>
      </c>
      <c r="T15" s="73">
        <f t="shared" si="8"/>
        <v>0</v>
      </c>
    </row>
    <row r="16" spans="1:20" ht="27.75" thickBot="1">
      <c r="A16" s="67">
        <v>12</v>
      </c>
      <c r="B16" s="68"/>
      <c r="C16" s="68"/>
      <c r="D16" s="69">
        <v>370423</v>
      </c>
      <c r="E16" s="69">
        <f t="shared" si="0"/>
        <v>0</v>
      </c>
      <c r="F16" s="70"/>
      <c r="G16" s="71">
        <f t="shared" si="1"/>
        <v>0</v>
      </c>
      <c r="H16" s="71">
        <v>0</v>
      </c>
      <c r="I16" s="72"/>
      <c r="J16" s="71">
        <v>0</v>
      </c>
      <c r="K16" s="71">
        <v>0</v>
      </c>
      <c r="L16" s="71">
        <f t="shared" si="2"/>
        <v>0</v>
      </c>
      <c r="M16" s="71">
        <f t="shared" si="3"/>
        <v>0</v>
      </c>
      <c r="N16" s="71">
        <f t="shared" si="4"/>
        <v>0</v>
      </c>
      <c r="O16" s="69"/>
      <c r="P16" s="69"/>
      <c r="Q16" s="71">
        <f t="shared" si="5"/>
        <v>0</v>
      </c>
      <c r="R16" s="76">
        <f t="shared" si="6"/>
        <v>0</v>
      </c>
      <c r="S16" s="71">
        <f t="shared" si="7"/>
        <v>0</v>
      </c>
      <c r="T16" s="73">
        <f t="shared" si="8"/>
        <v>0</v>
      </c>
    </row>
    <row r="17" spans="1:20" ht="27.75" thickBot="1">
      <c r="A17" s="67">
        <v>13</v>
      </c>
      <c r="B17" s="68"/>
      <c r="C17" s="68"/>
      <c r="D17" s="69">
        <v>370423</v>
      </c>
      <c r="E17" s="69">
        <f t="shared" si="0"/>
        <v>0</v>
      </c>
      <c r="F17" s="70"/>
      <c r="G17" s="71">
        <f t="shared" si="1"/>
        <v>0</v>
      </c>
      <c r="H17" s="71">
        <v>0</v>
      </c>
      <c r="I17" s="72"/>
      <c r="J17" s="71">
        <v>0</v>
      </c>
      <c r="K17" s="71">
        <v>0</v>
      </c>
      <c r="L17" s="71">
        <f t="shared" si="2"/>
        <v>0</v>
      </c>
      <c r="M17" s="71">
        <f t="shared" si="3"/>
        <v>0</v>
      </c>
      <c r="N17" s="71">
        <f t="shared" si="4"/>
        <v>0</v>
      </c>
      <c r="O17" s="69"/>
      <c r="P17" s="69"/>
      <c r="Q17" s="71">
        <f t="shared" si="5"/>
        <v>0</v>
      </c>
      <c r="R17" s="76">
        <f t="shared" si="6"/>
        <v>0</v>
      </c>
      <c r="S17" s="71">
        <f t="shared" si="7"/>
        <v>0</v>
      </c>
      <c r="T17" s="73">
        <f t="shared" si="8"/>
        <v>0</v>
      </c>
    </row>
    <row r="18" spans="1:20" ht="27.75" thickBot="1">
      <c r="A18" s="67">
        <v>14</v>
      </c>
      <c r="B18" s="68"/>
      <c r="C18" s="68"/>
      <c r="D18" s="69">
        <v>370423</v>
      </c>
      <c r="E18" s="69">
        <f t="shared" si="0"/>
        <v>0</v>
      </c>
      <c r="F18" s="70"/>
      <c r="G18" s="71">
        <f t="shared" si="1"/>
        <v>0</v>
      </c>
      <c r="H18" s="71">
        <v>0</v>
      </c>
      <c r="I18" s="72"/>
      <c r="J18" s="71">
        <v>0</v>
      </c>
      <c r="K18" s="71">
        <v>0</v>
      </c>
      <c r="L18" s="71">
        <f t="shared" si="2"/>
        <v>0</v>
      </c>
      <c r="M18" s="71">
        <f t="shared" si="3"/>
        <v>0</v>
      </c>
      <c r="N18" s="71">
        <f t="shared" si="4"/>
        <v>0</v>
      </c>
      <c r="O18" s="69"/>
      <c r="P18" s="69"/>
      <c r="Q18" s="71">
        <f t="shared" si="5"/>
        <v>0</v>
      </c>
      <c r="R18" s="76">
        <f t="shared" si="6"/>
        <v>0</v>
      </c>
      <c r="S18" s="71">
        <f t="shared" si="7"/>
        <v>0</v>
      </c>
      <c r="T18" s="73">
        <f t="shared" si="8"/>
        <v>0</v>
      </c>
    </row>
    <row r="19" spans="1:20" ht="27.75" thickBot="1">
      <c r="A19" s="67">
        <v>15</v>
      </c>
      <c r="B19" s="68"/>
      <c r="C19" s="68"/>
      <c r="D19" s="69">
        <v>370423</v>
      </c>
      <c r="E19" s="69">
        <f t="shared" si="0"/>
        <v>0</v>
      </c>
      <c r="F19" s="70"/>
      <c r="G19" s="71">
        <f t="shared" si="1"/>
        <v>0</v>
      </c>
      <c r="H19" s="71">
        <v>0</v>
      </c>
      <c r="I19" s="72"/>
      <c r="J19" s="71">
        <v>0</v>
      </c>
      <c r="K19" s="71">
        <v>0</v>
      </c>
      <c r="L19" s="71">
        <f t="shared" si="2"/>
        <v>0</v>
      </c>
      <c r="M19" s="71">
        <f t="shared" si="3"/>
        <v>0</v>
      </c>
      <c r="N19" s="71">
        <f t="shared" si="4"/>
        <v>0</v>
      </c>
      <c r="O19" s="69"/>
      <c r="P19" s="69"/>
      <c r="Q19" s="71">
        <f t="shared" si="5"/>
        <v>0</v>
      </c>
      <c r="R19" s="76">
        <f t="shared" si="6"/>
        <v>0</v>
      </c>
      <c r="S19" s="71">
        <f t="shared" si="7"/>
        <v>0</v>
      </c>
      <c r="T19" s="73">
        <f t="shared" si="8"/>
        <v>0</v>
      </c>
    </row>
    <row r="20" spans="1:20" ht="27.75" thickBot="1">
      <c r="A20" s="67">
        <v>16</v>
      </c>
      <c r="B20" s="68"/>
      <c r="C20" s="68"/>
      <c r="D20" s="69">
        <v>370423</v>
      </c>
      <c r="E20" s="69">
        <f t="shared" si="0"/>
        <v>0</v>
      </c>
      <c r="F20" s="70"/>
      <c r="G20" s="71">
        <f t="shared" si="1"/>
        <v>0</v>
      </c>
      <c r="H20" s="71">
        <v>0</v>
      </c>
      <c r="I20" s="72"/>
      <c r="J20" s="71">
        <v>0</v>
      </c>
      <c r="K20" s="71">
        <v>0</v>
      </c>
      <c r="L20" s="71">
        <f t="shared" si="2"/>
        <v>0</v>
      </c>
      <c r="M20" s="71">
        <f t="shared" si="3"/>
        <v>0</v>
      </c>
      <c r="N20" s="71">
        <f t="shared" si="4"/>
        <v>0</v>
      </c>
      <c r="O20" s="69"/>
      <c r="P20" s="69"/>
      <c r="Q20" s="71">
        <f t="shared" si="5"/>
        <v>0</v>
      </c>
      <c r="R20" s="76">
        <f t="shared" si="6"/>
        <v>0</v>
      </c>
      <c r="S20" s="71">
        <f t="shared" si="7"/>
        <v>0</v>
      </c>
      <c r="T20" s="73">
        <f t="shared" si="8"/>
        <v>0</v>
      </c>
    </row>
    <row r="21" spans="1:20" ht="27.75" thickBot="1">
      <c r="A21" s="67">
        <v>17</v>
      </c>
      <c r="B21" s="68"/>
      <c r="C21" s="68"/>
      <c r="D21" s="69">
        <v>370423</v>
      </c>
      <c r="E21" s="69">
        <f t="shared" si="0"/>
        <v>0</v>
      </c>
      <c r="F21" s="70"/>
      <c r="G21" s="71">
        <f t="shared" si="1"/>
        <v>0</v>
      </c>
      <c r="H21" s="71">
        <v>0</v>
      </c>
      <c r="I21" s="72"/>
      <c r="J21" s="71">
        <v>0</v>
      </c>
      <c r="K21" s="71">
        <v>0</v>
      </c>
      <c r="L21" s="71">
        <f t="shared" si="2"/>
        <v>0</v>
      </c>
      <c r="M21" s="71">
        <f t="shared" si="3"/>
        <v>0</v>
      </c>
      <c r="N21" s="71">
        <f t="shared" si="4"/>
        <v>0</v>
      </c>
      <c r="O21" s="69"/>
      <c r="P21" s="69"/>
      <c r="Q21" s="71">
        <f t="shared" si="5"/>
        <v>0</v>
      </c>
      <c r="R21" s="76">
        <f t="shared" si="6"/>
        <v>0</v>
      </c>
      <c r="S21" s="71">
        <f t="shared" si="7"/>
        <v>0</v>
      </c>
      <c r="T21" s="73">
        <f t="shared" si="8"/>
        <v>0</v>
      </c>
    </row>
    <row r="22" spans="1:20" ht="27.75" thickBot="1">
      <c r="A22" s="67">
        <v>18</v>
      </c>
      <c r="B22" s="68"/>
      <c r="C22" s="68"/>
      <c r="D22" s="69">
        <v>370423</v>
      </c>
      <c r="E22" s="69">
        <f t="shared" si="0"/>
        <v>0</v>
      </c>
      <c r="F22" s="70"/>
      <c r="G22" s="71">
        <f t="shared" si="1"/>
        <v>0</v>
      </c>
      <c r="H22" s="71">
        <v>0</v>
      </c>
      <c r="I22" s="72"/>
      <c r="J22" s="71">
        <v>0</v>
      </c>
      <c r="K22" s="71">
        <v>0</v>
      </c>
      <c r="L22" s="71">
        <f t="shared" si="2"/>
        <v>0</v>
      </c>
      <c r="M22" s="71">
        <f t="shared" si="3"/>
        <v>0</v>
      </c>
      <c r="N22" s="71">
        <f t="shared" si="4"/>
        <v>0</v>
      </c>
      <c r="O22" s="69"/>
      <c r="P22" s="69"/>
      <c r="Q22" s="71">
        <f t="shared" si="5"/>
        <v>0</v>
      </c>
      <c r="R22" s="76">
        <f t="shared" si="6"/>
        <v>0</v>
      </c>
      <c r="S22" s="71">
        <f t="shared" si="7"/>
        <v>0</v>
      </c>
      <c r="T22" s="73">
        <f t="shared" si="8"/>
        <v>0</v>
      </c>
    </row>
    <row r="23" spans="1:20" ht="27.75" thickBot="1">
      <c r="A23" s="67">
        <v>19</v>
      </c>
      <c r="B23" s="68"/>
      <c r="C23" s="68"/>
      <c r="D23" s="69">
        <v>370423</v>
      </c>
      <c r="E23" s="69">
        <f t="shared" si="0"/>
        <v>0</v>
      </c>
      <c r="F23" s="70"/>
      <c r="G23" s="71">
        <f t="shared" si="1"/>
        <v>0</v>
      </c>
      <c r="H23" s="71">
        <v>0</v>
      </c>
      <c r="I23" s="72"/>
      <c r="J23" s="71">
        <v>0</v>
      </c>
      <c r="K23" s="71">
        <v>0</v>
      </c>
      <c r="L23" s="71">
        <f t="shared" si="2"/>
        <v>0</v>
      </c>
      <c r="M23" s="71">
        <f t="shared" si="3"/>
        <v>0</v>
      </c>
      <c r="N23" s="71">
        <f t="shared" si="4"/>
        <v>0</v>
      </c>
      <c r="O23" s="69"/>
      <c r="P23" s="69"/>
      <c r="Q23" s="71">
        <f t="shared" si="5"/>
        <v>0</v>
      </c>
      <c r="R23" s="76">
        <f t="shared" si="6"/>
        <v>0</v>
      </c>
      <c r="S23" s="71">
        <f t="shared" si="7"/>
        <v>0</v>
      </c>
      <c r="T23" s="73">
        <f t="shared" si="8"/>
        <v>0</v>
      </c>
    </row>
    <row r="24" spans="1:20" ht="27.75" thickBot="1">
      <c r="A24" s="67">
        <v>20</v>
      </c>
      <c r="B24" s="68"/>
      <c r="C24" s="68"/>
      <c r="D24" s="69">
        <v>370423</v>
      </c>
      <c r="E24" s="69">
        <f t="shared" si="0"/>
        <v>0</v>
      </c>
      <c r="F24" s="70"/>
      <c r="G24" s="71">
        <f t="shared" si="1"/>
        <v>0</v>
      </c>
      <c r="H24" s="71">
        <v>0</v>
      </c>
      <c r="I24" s="72"/>
      <c r="J24" s="71">
        <v>0</v>
      </c>
      <c r="K24" s="71">
        <v>0</v>
      </c>
      <c r="L24" s="71">
        <f t="shared" si="2"/>
        <v>0</v>
      </c>
      <c r="M24" s="71">
        <f t="shared" si="3"/>
        <v>0</v>
      </c>
      <c r="N24" s="71">
        <f t="shared" si="4"/>
        <v>0</v>
      </c>
      <c r="O24" s="69"/>
      <c r="P24" s="69"/>
      <c r="Q24" s="71">
        <f t="shared" si="5"/>
        <v>0</v>
      </c>
      <c r="R24" s="76">
        <f t="shared" si="6"/>
        <v>0</v>
      </c>
      <c r="S24" s="71">
        <f t="shared" si="7"/>
        <v>0</v>
      </c>
      <c r="T24" s="73">
        <f t="shared" si="8"/>
        <v>0</v>
      </c>
    </row>
    <row r="25" spans="1:20" ht="27.75" thickBot="1">
      <c r="A25" s="67">
        <v>21</v>
      </c>
      <c r="B25" s="68"/>
      <c r="C25" s="68"/>
      <c r="D25" s="69">
        <v>370423</v>
      </c>
      <c r="E25" s="69">
        <f t="shared" si="0"/>
        <v>0</v>
      </c>
      <c r="F25" s="70"/>
      <c r="G25" s="71">
        <f t="shared" si="1"/>
        <v>0</v>
      </c>
      <c r="H25" s="71">
        <v>0</v>
      </c>
      <c r="I25" s="72"/>
      <c r="J25" s="71">
        <v>0</v>
      </c>
      <c r="K25" s="71">
        <v>0</v>
      </c>
      <c r="L25" s="71">
        <f t="shared" si="2"/>
        <v>0</v>
      </c>
      <c r="M25" s="71">
        <f t="shared" si="3"/>
        <v>0</v>
      </c>
      <c r="N25" s="71">
        <f t="shared" si="4"/>
        <v>0</v>
      </c>
      <c r="O25" s="69"/>
      <c r="P25" s="69"/>
      <c r="Q25" s="71">
        <f t="shared" si="5"/>
        <v>0</v>
      </c>
      <c r="R25" s="76">
        <f t="shared" si="6"/>
        <v>0</v>
      </c>
      <c r="S25" s="71">
        <f t="shared" si="7"/>
        <v>0</v>
      </c>
      <c r="T25" s="73">
        <f t="shared" si="8"/>
        <v>0</v>
      </c>
    </row>
    <row r="26" spans="1:20" ht="27.75" thickBot="1">
      <c r="A26" s="67">
        <v>22</v>
      </c>
      <c r="B26" s="68"/>
      <c r="C26" s="68"/>
      <c r="D26" s="69">
        <v>370423</v>
      </c>
      <c r="E26" s="69">
        <f t="shared" si="0"/>
        <v>0</v>
      </c>
      <c r="F26" s="70"/>
      <c r="G26" s="71">
        <f t="shared" si="1"/>
        <v>0</v>
      </c>
      <c r="H26" s="71">
        <v>0</v>
      </c>
      <c r="I26" s="72"/>
      <c r="J26" s="71">
        <v>0</v>
      </c>
      <c r="K26" s="71">
        <v>0</v>
      </c>
      <c r="L26" s="71">
        <f t="shared" si="2"/>
        <v>0</v>
      </c>
      <c r="M26" s="71">
        <f t="shared" si="3"/>
        <v>0</v>
      </c>
      <c r="N26" s="71">
        <f t="shared" si="4"/>
        <v>0</v>
      </c>
      <c r="O26" s="69"/>
      <c r="P26" s="69"/>
      <c r="Q26" s="71">
        <f t="shared" si="5"/>
        <v>0</v>
      </c>
      <c r="R26" s="76">
        <f t="shared" si="6"/>
        <v>0</v>
      </c>
      <c r="S26" s="71">
        <f t="shared" si="7"/>
        <v>0</v>
      </c>
      <c r="T26" s="73">
        <f t="shared" si="8"/>
        <v>0</v>
      </c>
    </row>
    <row r="27" spans="1:20" ht="27.75" thickBot="1">
      <c r="A27" s="67">
        <v>23</v>
      </c>
      <c r="B27" s="68"/>
      <c r="C27" s="68"/>
      <c r="D27" s="69">
        <v>370423</v>
      </c>
      <c r="E27" s="69">
        <f t="shared" si="0"/>
        <v>0</v>
      </c>
      <c r="F27" s="70"/>
      <c r="G27" s="71">
        <f t="shared" si="1"/>
        <v>0</v>
      </c>
      <c r="H27" s="71">
        <v>0</v>
      </c>
      <c r="I27" s="72"/>
      <c r="J27" s="71">
        <v>0</v>
      </c>
      <c r="K27" s="71">
        <v>0</v>
      </c>
      <c r="L27" s="71">
        <f t="shared" si="2"/>
        <v>0</v>
      </c>
      <c r="M27" s="71">
        <f t="shared" si="3"/>
        <v>0</v>
      </c>
      <c r="N27" s="71">
        <f t="shared" si="4"/>
        <v>0</v>
      </c>
      <c r="O27" s="69"/>
      <c r="P27" s="69"/>
      <c r="Q27" s="71">
        <f t="shared" si="5"/>
        <v>0</v>
      </c>
      <c r="R27" s="76">
        <f t="shared" si="6"/>
        <v>0</v>
      </c>
      <c r="S27" s="71">
        <f t="shared" si="7"/>
        <v>0</v>
      </c>
      <c r="T27" s="73">
        <f t="shared" si="8"/>
        <v>0</v>
      </c>
    </row>
    <row r="28" spans="1:20" ht="27.75" thickBot="1">
      <c r="A28" s="67">
        <v>24</v>
      </c>
      <c r="B28" s="68"/>
      <c r="C28" s="68"/>
      <c r="D28" s="69">
        <v>370423</v>
      </c>
      <c r="E28" s="69">
        <f t="shared" si="0"/>
        <v>0</v>
      </c>
      <c r="F28" s="70"/>
      <c r="G28" s="71">
        <f t="shared" si="1"/>
        <v>0</v>
      </c>
      <c r="H28" s="71">
        <v>0</v>
      </c>
      <c r="I28" s="72"/>
      <c r="J28" s="71">
        <v>0</v>
      </c>
      <c r="K28" s="71">
        <v>0</v>
      </c>
      <c r="L28" s="71">
        <f t="shared" si="2"/>
        <v>0</v>
      </c>
      <c r="M28" s="71">
        <f t="shared" si="3"/>
        <v>0</v>
      </c>
      <c r="N28" s="71">
        <f t="shared" si="4"/>
        <v>0</v>
      </c>
      <c r="O28" s="69"/>
      <c r="P28" s="69"/>
      <c r="Q28" s="71">
        <f t="shared" si="5"/>
        <v>0</v>
      </c>
      <c r="R28" s="76">
        <f t="shared" si="6"/>
        <v>0</v>
      </c>
      <c r="S28" s="71">
        <f t="shared" si="7"/>
        <v>0</v>
      </c>
      <c r="T28" s="73">
        <f t="shared" si="8"/>
        <v>0</v>
      </c>
    </row>
    <row r="29" spans="1:20" ht="27.75" thickBot="1">
      <c r="A29" s="67">
        <v>25</v>
      </c>
      <c r="B29" s="68"/>
      <c r="C29" s="68"/>
      <c r="D29" s="69">
        <v>370423</v>
      </c>
      <c r="E29" s="69">
        <f t="shared" si="0"/>
        <v>0</v>
      </c>
      <c r="F29" s="70"/>
      <c r="G29" s="71">
        <f t="shared" si="1"/>
        <v>0</v>
      </c>
      <c r="H29" s="71">
        <v>0</v>
      </c>
      <c r="I29" s="72"/>
      <c r="J29" s="71">
        <v>0</v>
      </c>
      <c r="K29" s="71">
        <v>0</v>
      </c>
      <c r="L29" s="71">
        <f t="shared" si="2"/>
        <v>0</v>
      </c>
      <c r="M29" s="71">
        <f t="shared" si="3"/>
        <v>0</v>
      </c>
      <c r="N29" s="71">
        <f t="shared" si="4"/>
        <v>0</v>
      </c>
      <c r="O29" s="69"/>
      <c r="P29" s="69"/>
      <c r="Q29" s="71">
        <f t="shared" si="5"/>
        <v>0</v>
      </c>
      <c r="R29" s="76">
        <f t="shared" si="6"/>
        <v>0</v>
      </c>
      <c r="S29" s="71">
        <f t="shared" si="7"/>
        <v>0</v>
      </c>
      <c r="T29" s="73">
        <f t="shared" si="8"/>
        <v>0</v>
      </c>
    </row>
    <row r="30" spans="1:20" ht="27.75" thickBot="1">
      <c r="A30" s="67">
        <v>26</v>
      </c>
      <c r="B30" s="68"/>
      <c r="C30" s="68"/>
      <c r="D30" s="69">
        <v>370423</v>
      </c>
      <c r="E30" s="69">
        <f t="shared" si="0"/>
        <v>0</v>
      </c>
      <c r="F30" s="70"/>
      <c r="G30" s="71">
        <f t="shared" si="1"/>
        <v>0</v>
      </c>
      <c r="H30" s="71">
        <v>0</v>
      </c>
      <c r="I30" s="72"/>
      <c r="J30" s="71">
        <v>0</v>
      </c>
      <c r="K30" s="71">
        <v>0</v>
      </c>
      <c r="L30" s="71">
        <f t="shared" si="2"/>
        <v>0</v>
      </c>
      <c r="M30" s="71">
        <f t="shared" si="3"/>
        <v>0</v>
      </c>
      <c r="N30" s="71">
        <f t="shared" si="4"/>
        <v>0</v>
      </c>
      <c r="O30" s="69"/>
      <c r="P30" s="69"/>
      <c r="Q30" s="71">
        <f t="shared" si="5"/>
        <v>0</v>
      </c>
      <c r="R30" s="76">
        <f t="shared" si="6"/>
        <v>0</v>
      </c>
      <c r="S30" s="71">
        <f t="shared" si="7"/>
        <v>0</v>
      </c>
      <c r="T30" s="73">
        <f t="shared" si="8"/>
        <v>0</v>
      </c>
    </row>
    <row r="31" spans="1:20" ht="27.75" thickBot="1">
      <c r="A31" s="67">
        <v>27</v>
      </c>
      <c r="B31" s="68"/>
      <c r="C31" s="68"/>
      <c r="D31" s="69">
        <v>370423</v>
      </c>
      <c r="E31" s="69">
        <f t="shared" si="0"/>
        <v>0</v>
      </c>
      <c r="F31" s="70"/>
      <c r="G31" s="71">
        <f t="shared" si="1"/>
        <v>0</v>
      </c>
      <c r="H31" s="71">
        <v>0</v>
      </c>
      <c r="I31" s="72"/>
      <c r="J31" s="71">
        <v>0</v>
      </c>
      <c r="K31" s="71">
        <v>0</v>
      </c>
      <c r="L31" s="71">
        <f t="shared" si="2"/>
        <v>0</v>
      </c>
      <c r="M31" s="71">
        <f t="shared" si="3"/>
        <v>0</v>
      </c>
      <c r="N31" s="71">
        <f t="shared" si="4"/>
        <v>0</v>
      </c>
      <c r="O31" s="69"/>
      <c r="P31" s="69"/>
      <c r="Q31" s="71">
        <f t="shared" si="5"/>
        <v>0</v>
      </c>
      <c r="R31" s="76">
        <f t="shared" si="6"/>
        <v>0</v>
      </c>
      <c r="S31" s="71">
        <f t="shared" si="7"/>
        <v>0</v>
      </c>
      <c r="T31" s="73">
        <f t="shared" si="8"/>
        <v>0</v>
      </c>
    </row>
    <row r="32" spans="1:20" ht="27.75" thickBot="1">
      <c r="A32" s="67">
        <v>28</v>
      </c>
      <c r="B32" s="68"/>
      <c r="C32" s="68"/>
      <c r="D32" s="69">
        <v>370423</v>
      </c>
      <c r="E32" s="69">
        <f t="shared" si="0"/>
        <v>0</v>
      </c>
      <c r="F32" s="70"/>
      <c r="G32" s="71">
        <f t="shared" si="1"/>
        <v>0</v>
      </c>
      <c r="H32" s="71">
        <v>0</v>
      </c>
      <c r="I32" s="72"/>
      <c r="J32" s="71">
        <v>0</v>
      </c>
      <c r="K32" s="71">
        <v>0</v>
      </c>
      <c r="L32" s="71">
        <f t="shared" si="2"/>
        <v>0</v>
      </c>
      <c r="M32" s="71">
        <f t="shared" si="3"/>
        <v>0</v>
      </c>
      <c r="N32" s="71">
        <f t="shared" si="4"/>
        <v>0</v>
      </c>
      <c r="O32" s="69"/>
      <c r="P32" s="69"/>
      <c r="Q32" s="71">
        <f t="shared" si="5"/>
        <v>0</v>
      </c>
      <c r="R32" s="76">
        <f t="shared" si="6"/>
        <v>0</v>
      </c>
      <c r="S32" s="71">
        <f t="shared" si="7"/>
        <v>0</v>
      </c>
      <c r="T32" s="73">
        <f t="shared" si="8"/>
        <v>0</v>
      </c>
    </row>
    <row r="33" spans="1:20" ht="27.75" thickBot="1">
      <c r="A33" s="67">
        <v>29</v>
      </c>
      <c r="B33" s="68"/>
      <c r="C33" s="68"/>
      <c r="D33" s="69">
        <v>370423</v>
      </c>
      <c r="E33" s="69">
        <f t="shared" si="0"/>
        <v>0</v>
      </c>
      <c r="F33" s="70"/>
      <c r="G33" s="71">
        <f t="shared" si="1"/>
        <v>0</v>
      </c>
      <c r="H33" s="71">
        <v>0</v>
      </c>
      <c r="I33" s="72"/>
      <c r="J33" s="71">
        <v>0</v>
      </c>
      <c r="K33" s="71">
        <v>0</v>
      </c>
      <c r="L33" s="71">
        <f t="shared" si="2"/>
        <v>0</v>
      </c>
      <c r="M33" s="71">
        <f t="shared" si="3"/>
        <v>0</v>
      </c>
      <c r="N33" s="71">
        <f t="shared" si="4"/>
        <v>0</v>
      </c>
      <c r="O33" s="69"/>
      <c r="P33" s="69"/>
      <c r="Q33" s="71">
        <f t="shared" si="5"/>
        <v>0</v>
      </c>
      <c r="R33" s="76">
        <f t="shared" si="6"/>
        <v>0</v>
      </c>
      <c r="S33" s="71">
        <f t="shared" si="7"/>
        <v>0</v>
      </c>
      <c r="T33" s="73">
        <f t="shared" si="8"/>
        <v>0</v>
      </c>
    </row>
    <row r="34" spans="1:20" ht="27.75" thickBot="1">
      <c r="A34" s="67">
        <v>30</v>
      </c>
      <c r="B34" s="68"/>
      <c r="C34" s="68"/>
      <c r="D34" s="69">
        <v>370423</v>
      </c>
      <c r="E34" s="69">
        <f t="shared" si="0"/>
        <v>0</v>
      </c>
      <c r="F34" s="70"/>
      <c r="G34" s="71">
        <f t="shared" si="1"/>
        <v>0</v>
      </c>
      <c r="H34" s="71">
        <v>0</v>
      </c>
      <c r="I34" s="72"/>
      <c r="J34" s="71">
        <v>0</v>
      </c>
      <c r="K34" s="71">
        <v>0</v>
      </c>
      <c r="L34" s="71">
        <f t="shared" si="2"/>
        <v>0</v>
      </c>
      <c r="M34" s="71">
        <f t="shared" si="3"/>
        <v>0</v>
      </c>
      <c r="N34" s="71">
        <f t="shared" si="4"/>
        <v>0</v>
      </c>
      <c r="O34" s="69"/>
      <c r="P34" s="69"/>
      <c r="Q34" s="71">
        <f t="shared" si="5"/>
        <v>0</v>
      </c>
      <c r="R34" s="76">
        <f t="shared" si="6"/>
        <v>0</v>
      </c>
      <c r="S34" s="71">
        <f t="shared" si="7"/>
        <v>0</v>
      </c>
      <c r="T34" s="73">
        <f t="shared" si="8"/>
        <v>0</v>
      </c>
    </row>
    <row r="35" spans="1:20" ht="27.75" thickBot="1">
      <c r="A35" s="67">
        <v>31</v>
      </c>
      <c r="B35" s="68"/>
      <c r="C35" s="68"/>
      <c r="D35" s="69">
        <v>370423</v>
      </c>
      <c r="E35" s="69">
        <f t="shared" si="0"/>
        <v>0</v>
      </c>
      <c r="F35" s="70"/>
      <c r="G35" s="71">
        <f t="shared" si="1"/>
        <v>0</v>
      </c>
      <c r="H35" s="71">
        <v>0</v>
      </c>
      <c r="I35" s="72"/>
      <c r="J35" s="71">
        <v>0</v>
      </c>
      <c r="K35" s="71">
        <v>0</v>
      </c>
      <c r="L35" s="71">
        <f t="shared" si="2"/>
        <v>0</v>
      </c>
      <c r="M35" s="71">
        <f t="shared" si="3"/>
        <v>0</v>
      </c>
      <c r="N35" s="71">
        <f t="shared" si="4"/>
        <v>0</v>
      </c>
      <c r="O35" s="69"/>
      <c r="P35" s="69"/>
      <c r="Q35" s="71">
        <f t="shared" si="5"/>
        <v>0</v>
      </c>
      <c r="R35" s="76">
        <f t="shared" si="6"/>
        <v>0</v>
      </c>
      <c r="S35" s="71">
        <f t="shared" si="7"/>
        <v>0</v>
      </c>
      <c r="T35" s="73">
        <f t="shared" si="8"/>
        <v>0</v>
      </c>
    </row>
    <row r="36" spans="1:20" ht="27.75" thickBot="1">
      <c r="A36" s="67">
        <v>32</v>
      </c>
      <c r="B36" s="68"/>
      <c r="C36" s="68"/>
      <c r="D36" s="69">
        <v>370423</v>
      </c>
      <c r="E36" s="69">
        <f t="shared" si="0"/>
        <v>0</v>
      </c>
      <c r="F36" s="70"/>
      <c r="G36" s="71">
        <f t="shared" si="1"/>
        <v>0</v>
      </c>
      <c r="H36" s="71">
        <v>0</v>
      </c>
      <c r="I36" s="72"/>
      <c r="J36" s="71">
        <v>0</v>
      </c>
      <c r="K36" s="71">
        <v>0</v>
      </c>
      <c r="L36" s="71">
        <f t="shared" si="2"/>
        <v>0</v>
      </c>
      <c r="M36" s="71">
        <f t="shared" si="3"/>
        <v>0</v>
      </c>
      <c r="N36" s="71">
        <f t="shared" si="4"/>
        <v>0</v>
      </c>
      <c r="O36" s="69"/>
      <c r="P36" s="69"/>
      <c r="Q36" s="71">
        <f t="shared" si="5"/>
        <v>0</v>
      </c>
      <c r="R36" s="76">
        <f t="shared" si="6"/>
        <v>0</v>
      </c>
      <c r="S36" s="71">
        <f t="shared" si="7"/>
        <v>0</v>
      </c>
      <c r="T36" s="73">
        <f t="shared" si="8"/>
        <v>0</v>
      </c>
    </row>
    <row r="37" spans="1:20" ht="27.75" thickBot="1">
      <c r="A37" s="67">
        <v>33</v>
      </c>
      <c r="B37" s="68"/>
      <c r="C37" s="68"/>
      <c r="D37" s="69">
        <v>370423</v>
      </c>
      <c r="E37" s="69">
        <f t="shared" si="0"/>
        <v>0</v>
      </c>
      <c r="F37" s="70"/>
      <c r="G37" s="71">
        <f t="shared" si="1"/>
        <v>0</v>
      </c>
      <c r="H37" s="71">
        <v>0</v>
      </c>
      <c r="I37" s="72"/>
      <c r="J37" s="71">
        <v>0</v>
      </c>
      <c r="K37" s="71">
        <v>0</v>
      </c>
      <c r="L37" s="71">
        <f t="shared" si="2"/>
        <v>0</v>
      </c>
      <c r="M37" s="71">
        <f t="shared" si="3"/>
        <v>0</v>
      </c>
      <c r="N37" s="71">
        <f t="shared" si="4"/>
        <v>0</v>
      </c>
      <c r="O37" s="69"/>
      <c r="P37" s="69"/>
      <c r="Q37" s="71">
        <f t="shared" si="5"/>
        <v>0</v>
      </c>
      <c r="R37" s="76">
        <f t="shared" si="6"/>
        <v>0</v>
      </c>
      <c r="S37" s="71">
        <f t="shared" si="7"/>
        <v>0</v>
      </c>
      <c r="T37" s="73">
        <f t="shared" si="8"/>
        <v>0</v>
      </c>
    </row>
    <row r="38" spans="1:20" ht="27.75" thickBot="1">
      <c r="A38" s="67">
        <v>34</v>
      </c>
      <c r="B38" s="68"/>
      <c r="C38" s="68"/>
      <c r="D38" s="69">
        <v>370423</v>
      </c>
      <c r="E38" s="69">
        <f t="shared" si="0"/>
        <v>0</v>
      </c>
      <c r="F38" s="70"/>
      <c r="G38" s="71">
        <f t="shared" si="1"/>
        <v>0</v>
      </c>
      <c r="H38" s="71">
        <v>0</v>
      </c>
      <c r="I38" s="72"/>
      <c r="J38" s="71">
        <v>0</v>
      </c>
      <c r="K38" s="71">
        <v>0</v>
      </c>
      <c r="L38" s="71">
        <f t="shared" si="2"/>
        <v>0</v>
      </c>
      <c r="M38" s="71">
        <f t="shared" si="3"/>
        <v>0</v>
      </c>
      <c r="N38" s="71">
        <f t="shared" si="4"/>
        <v>0</v>
      </c>
      <c r="O38" s="69"/>
      <c r="P38" s="69"/>
      <c r="Q38" s="71">
        <f t="shared" si="5"/>
        <v>0</v>
      </c>
      <c r="R38" s="76">
        <f t="shared" si="6"/>
        <v>0</v>
      </c>
      <c r="S38" s="71">
        <f t="shared" si="7"/>
        <v>0</v>
      </c>
      <c r="T38" s="73">
        <f t="shared" si="8"/>
        <v>0</v>
      </c>
    </row>
    <row r="39" spans="1:20" ht="27.75" thickBot="1">
      <c r="A39" s="67">
        <v>35</v>
      </c>
      <c r="B39" s="68"/>
      <c r="C39" s="68"/>
      <c r="D39" s="69">
        <v>370423</v>
      </c>
      <c r="E39" s="69">
        <f t="shared" si="0"/>
        <v>0</v>
      </c>
      <c r="F39" s="70"/>
      <c r="G39" s="71">
        <f t="shared" si="1"/>
        <v>0</v>
      </c>
      <c r="H39" s="71">
        <v>0</v>
      </c>
      <c r="I39" s="72"/>
      <c r="J39" s="71">
        <v>0</v>
      </c>
      <c r="K39" s="71">
        <v>0</v>
      </c>
      <c r="L39" s="71">
        <f t="shared" si="2"/>
        <v>0</v>
      </c>
      <c r="M39" s="71">
        <f t="shared" si="3"/>
        <v>0</v>
      </c>
      <c r="N39" s="71">
        <f t="shared" si="4"/>
        <v>0</v>
      </c>
      <c r="O39" s="69"/>
      <c r="P39" s="69"/>
      <c r="Q39" s="71">
        <f t="shared" si="5"/>
        <v>0</v>
      </c>
      <c r="R39" s="76">
        <f t="shared" si="6"/>
        <v>0</v>
      </c>
      <c r="S39" s="71">
        <f t="shared" si="7"/>
        <v>0</v>
      </c>
      <c r="T39" s="73">
        <f t="shared" si="8"/>
        <v>0</v>
      </c>
    </row>
    <row r="40" spans="1:20" ht="27.75" thickBot="1">
      <c r="A40" s="67">
        <v>36</v>
      </c>
      <c r="B40" s="68"/>
      <c r="C40" s="68"/>
      <c r="D40" s="69">
        <v>370423</v>
      </c>
      <c r="E40" s="69">
        <f t="shared" si="0"/>
        <v>0</v>
      </c>
      <c r="F40" s="70"/>
      <c r="G40" s="71">
        <f t="shared" si="1"/>
        <v>0</v>
      </c>
      <c r="H40" s="71">
        <v>0</v>
      </c>
      <c r="I40" s="72"/>
      <c r="J40" s="71">
        <v>0</v>
      </c>
      <c r="K40" s="71">
        <v>0</v>
      </c>
      <c r="L40" s="71">
        <f t="shared" si="2"/>
        <v>0</v>
      </c>
      <c r="M40" s="71">
        <f t="shared" si="3"/>
        <v>0</v>
      </c>
      <c r="N40" s="71">
        <f t="shared" si="4"/>
        <v>0</v>
      </c>
      <c r="O40" s="69"/>
      <c r="P40" s="69"/>
      <c r="Q40" s="71">
        <f t="shared" si="5"/>
        <v>0</v>
      </c>
      <c r="R40" s="76">
        <f t="shared" si="6"/>
        <v>0</v>
      </c>
      <c r="S40" s="71">
        <f t="shared" si="7"/>
        <v>0</v>
      </c>
      <c r="T40" s="73">
        <f t="shared" si="8"/>
        <v>0</v>
      </c>
    </row>
    <row r="41" spans="1:20" ht="27.75" thickBot="1">
      <c r="A41" s="67">
        <v>37</v>
      </c>
      <c r="B41" s="68"/>
      <c r="C41" s="68"/>
      <c r="D41" s="69">
        <v>370423</v>
      </c>
      <c r="E41" s="69">
        <f t="shared" si="0"/>
        <v>0</v>
      </c>
      <c r="F41" s="70"/>
      <c r="G41" s="71">
        <f t="shared" si="1"/>
        <v>0</v>
      </c>
      <c r="H41" s="71">
        <v>0</v>
      </c>
      <c r="I41" s="72"/>
      <c r="J41" s="71">
        <v>0</v>
      </c>
      <c r="K41" s="71">
        <v>0</v>
      </c>
      <c r="L41" s="71">
        <f t="shared" si="2"/>
        <v>0</v>
      </c>
      <c r="M41" s="71">
        <f t="shared" si="3"/>
        <v>0</v>
      </c>
      <c r="N41" s="71">
        <f t="shared" si="4"/>
        <v>0</v>
      </c>
      <c r="O41" s="69"/>
      <c r="P41" s="69"/>
      <c r="Q41" s="71">
        <f t="shared" si="5"/>
        <v>0</v>
      </c>
      <c r="R41" s="76">
        <f t="shared" si="6"/>
        <v>0</v>
      </c>
      <c r="S41" s="71">
        <f t="shared" si="7"/>
        <v>0</v>
      </c>
      <c r="T41" s="73">
        <f t="shared" si="8"/>
        <v>0</v>
      </c>
    </row>
    <row r="42" spans="1:20" ht="27.75" thickBot="1">
      <c r="A42" s="67">
        <v>38</v>
      </c>
      <c r="B42" s="68"/>
      <c r="C42" s="68"/>
      <c r="D42" s="69">
        <v>370423</v>
      </c>
      <c r="E42" s="69">
        <f t="shared" si="0"/>
        <v>0</v>
      </c>
      <c r="F42" s="70"/>
      <c r="G42" s="71">
        <f t="shared" si="1"/>
        <v>0</v>
      </c>
      <c r="H42" s="71">
        <v>0</v>
      </c>
      <c r="I42" s="72"/>
      <c r="J42" s="71">
        <v>0</v>
      </c>
      <c r="K42" s="71">
        <v>0</v>
      </c>
      <c r="L42" s="71">
        <f t="shared" si="2"/>
        <v>0</v>
      </c>
      <c r="M42" s="71">
        <f t="shared" si="3"/>
        <v>0</v>
      </c>
      <c r="N42" s="71">
        <f t="shared" si="4"/>
        <v>0</v>
      </c>
      <c r="O42" s="69"/>
      <c r="P42" s="69"/>
      <c r="Q42" s="71">
        <f t="shared" si="5"/>
        <v>0</v>
      </c>
      <c r="R42" s="76">
        <f t="shared" si="6"/>
        <v>0</v>
      </c>
      <c r="S42" s="71">
        <f t="shared" si="7"/>
        <v>0</v>
      </c>
      <c r="T42" s="73">
        <f t="shared" si="8"/>
        <v>0</v>
      </c>
    </row>
    <row r="43" spans="1:20" ht="27.75" thickBot="1">
      <c r="A43" s="67">
        <v>39</v>
      </c>
      <c r="B43" s="68"/>
      <c r="C43" s="68"/>
      <c r="D43" s="69">
        <v>370423</v>
      </c>
      <c r="E43" s="69">
        <f t="shared" si="0"/>
        <v>0</v>
      </c>
      <c r="F43" s="70"/>
      <c r="G43" s="71">
        <f t="shared" si="1"/>
        <v>0</v>
      </c>
      <c r="H43" s="71">
        <v>0</v>
      </c>
      <c r="I43" s="72"/>
      <c r="J43" s="71">
        <v>0</v>
      </c>
      <c r="K43" s="71">
        <v>0</v>
      </c>
      <c r="L43" s="71">
        <f t="shared" si="2"/>
        <v>0</v>
      </c>
      <c r="M43" s="71">
        <f t="shared" si="3"/>
        <v>0</v>
      </c>
      <c r="N43" s="71">
        <f t="shared" si="4"/>
        <v>0</v>
      </c>
      <c r="O43" s="69"/>
      <c r="P43" s="69"/>
      <c r="Q43" s="71">
        <f t="shared" si="5"/>
        <v>0</v>
      </c>
      <c r="R43" s="76">
        <f t="shared" si="6"/>
        <v>0</v>
      </c>
      <c r="S43" s="71">
        <f t="shared" si="7"/>
        <v>0</v>
      </c>
      <c r="T43" s="73">
        <f t="shared" si="8"/>
        <v>0</v>
      </c>
    </row>
    <row r="44" spans="1:20" ht="27.75" thickBot="1">
      <c r="A44" s="67">
        <v>40</v>
      </c>
      <c r="B44" s="68"/>
      <c r="C44" s="68"/>
      <c r="D44" s="69">
        <v>370423</v>
      </c>
      <c r="E44" s="69">
        <f t="shared" si="0"/>
        <v>0</v>
      </c>
      <c r="F44" s="70"/>
      <c r="G44" s="71">
        <f t="shared" si="1"/>
        <v>0</v>
      </c>
      <c r="H44" s="71">
        <v>0</v>
      </c>
      <c r="I44" s="72"/>
      <c r="J44" s="71">
        <v>0</v>
      </c>
      <c r="K44" s="71">
        <v>0</v>
      </c>
      <c r="L44" s="71">
        <f t="shared" si="2"/>
        <v>0</v>
      </c>
      <c r="M44" s="71">
        <f t="shared" si="3"/>
        <v>0</v>
      </c>
      <c r="N44" s="71">
        <f t="shared" si="4"/>
        <v>0</v>
      </c>
      <c r="O44" s="69"/>
      <c r="P44" s="69"/>
      <c r="Q44" s="71">
        <f t="shared" si="5"/>
        <v>0</v>
      </c>
      <c r="R44" s="76">
        <f t="shared" si="6"/>
        <v>0</v>
      </c>
      <c r="S44" s="71">
        <f t="shared" si="7"/>
        <v>0</v>
      </c>
      <c r="T44" s="73">
        <f t="shared" si="8"/>
        <v>0</v>
      </c>
    </row>
    <row r="45" spans="1:20" ht="27.75" thickBot="1">
      <c r="A45" s="67">
        <v>41</v>
      </c>
      <c r="B45" s="68"/>
      <c r="C45" s="68"/>
      <c r="D45" s="69">
        <v>370423</v>
      </c>
      <c r="E45" s="69">
        <f t="shared" si="0"/>
        <v>0</v>
      </c>
      <c r="F45" s="70"/>
      <c r="G45" s="71">
        <f t="shared" si="1"/>
        <v>0</v>
      </c>
      <c r="H45" s="71">
        <v>0</v>
      </c>
      <c r="I45" s="72"/>
      <c r="J45" s="71">
        <v>0</v>
      </c>
      <c r="K45" s="71">
        <v>0</v>
      </c>
      <c r="L45" s="71">
        <f t="shared" si="2"/>
        <v>0</v>
      </c>
      <c r="M45" s="71">
        <f t="shared" si="3"/>
        <v>0</v>
      </c>
      <c r="N45" s="71">
        <f t="shared" si="4"/>
        <v>0</v>
      </c>
      <c r="O45" s="69"/>
      <c r="P45" s="69"/>
      <c r="Q45" s="71">
        <f t="shared" si="5"/>
        <v>0</v>
      </c>
      <c r="R45" s="76">
        <f t="shared" si="6"/>
        <v>0</v>
      </c>
      <c r="S45" s="71">
        <f t="shared" si="7"/>
        <v>0</v>
      </c>
      <c r="T45" s="73">
        <f t="shared" si="8"/>
        <v>0</v>
      </c>
    </row>
    <row r="46" spans="1:20" ht="27.75" thickBot="1">
      <c r="A46" s="67">
        <v>42</v>
      </c>
      <c r="B46" s="68"/>
      <c r="C46" s="68"/>
      <c r="D46" s="69">
        <v>370423</v>
      </c>
      <c r="E46" s="69">
        <f t="shared" si="0"/>
        <v>0</v>
      </c>
      <c r="F46" s="70"/>
      <c r="G46" s="71">
        <f t="shared" si="1"/>
        <v>0</v>
      </c>
      <c r="H46" s="71">
        <v>0</v>
      </c>
      <c r="I46" s="72"/>
      <c r="J46" s="71">
        <v>0</v>
      </c>
      <c r="K46" s="71">
        <v>0</v>
      </c>
      <c r="L46" s="71">
        <f t="shared" si="2"/>
        <v>0</v>
      </c>
      <c r="M46" s="71">
        <f t="shared" si="3"/>
        <v>0</v>
      </c>
      <c r="N46" s="71">
        <f t="shared" si="4"/>
        <v>0</v>
      </c>
      <c r="O46" s="69"/>
      <c r="P46" s="69"/>
      <c r="Q46" s="71">
        <f t="shared" si="5"/>
        <v>0</v>
      </c>
      <c r="R46" s="76">
        <f t="shared" si="6"/>
        <v>0</v>
      </c>
      <c r="S46" s="71">
        <f t="shared" si="7"/>
        <v>0</v>
      </c>
      <c r="T46" s="73">
        <f t="shared" si="8"/>
        <v>0</v>
      </c>
    </row>
    <row r="47" spans="1:20" ht="27.75" thickBot="1">
      <c r="A47" s="67">
        <v>43</v>
      </c>
      <c r="B47" s="68"/>
      <c r="C47" s="68"/>
      <c r="D47" s="69">
        <v>370423</v>
      </c>
      <c r="E47" s="69">
        <f t="shared" si="0"/>
        <v>0</v>
      </c>
      <c r="F47" s="70"/>
      <c r="G47" s="71">
        <f t="shared" si="1"/>
        <v>0</v>
      </c>
      <c r="H47" s="71">
        <v>0</v>
      </c>
      <c r="I47" s="72"/>
      <c r="J47" s="71">
        <v>0</v>
      </c>
      <c r="K47" s="71">
        <v>0</v>
      </c>
      <c r="L47" s="71">
        <f t="shared" si="2"/>
        <v>0</v>
      </c>
      <c r="M47" s="71">
        <f t="shared" si="3"/>
        <v>0</v>
      </c>
      <c r="N47" s="71">
        <f t="shared" si="4"/>
        <v>0</v>
      </c>
      <c r="O47" s="69"/>
      <c r="P47" s="69"/>
      <c r="Q47" s="71">
        <f t="shared" si="5"/>
        <v>0</v>
      </c>
      <c r="R47" s="76">
        <f t="shared" si="6"/>
        <v>0</v>
      </c>
      <c r="S47" s="71">
        <f t="shared" si="7"/>
        <v>0</v>
      </c>
      <c r="T47" s="73">
        <f t="shared" si="8"/>
        <v>0</v>
      </c>
    </row>
    <row r="48" spans="1:20" ht="27.75" thickBot="1">
      <c r="A48" s="67">
        <v>44</v>
      </c>
      <c r="B48" s="68"/>
      <c r="C48" s="68"/>
      <c r="D48" s="69">
        <v>370423</v>
      </c>
      <c r="E48" s="69">
        <f t="shared" si="0"/>
        <v>0</v>
      </c>
      <c r="F48" s="70"/>
      <c r="G48" s="71">
        <f t="shared" si="1"/>
        <v>0</v>
      </c>
      <c r="H48" s="71">
        <v>0</v>
      </c>
      <c r="I48" s="72"/>
      <c r="J48" s="71">
        <v>0</v>
      </c>
      <c r="K48" s="71">
        <v>0</v>
      </c>
      <c r="L48" s="71">
        <f t="shared" si="2"/>
        <v>0</v>
      </c>
      <c r="M48" s="71">
        <f t="shared" si="3"/>
        <v>0</v>
      </c>
      <c r="N48" s="71">
        <f t="shared" si="4"/>
        <v>0</v>
      </c>
      <c r="O48" s="69"/>
      <c r="P48" s="69"/>
      <c r="Q48" s="71">
        <f t="shared" si="5"/>
        <v>0</v>
      </c>
      <c r="R48" s="76">
        <f t="shared" si="6"/>
        <v>0</v>
      </c>
      <c r="S48" s="71">
        <f t="shared" si="7"/>
        <v>0</v>
      </c>
      <c r="T48" s="73">
        <f t="shared" si="8"/>
        <v>0</v>
      </c>
    </row>
    <row r="49" spans="1:20" ht="27.75" thickBot="1">
      <c r="A49" s="67">
        <v>45</v>
      </c>
      <c r="B49" s="68"/>
      <c r="C49" s="68"/>
      <c r="D49" s="69">
        <v>370423</v>
      </c>
      <c r="E49" s="69">
        <f t="shared" si="0"/>
        <v>0</v>
      </c>
      <c r="F49" s="70"/>
      <c r="G49" s="71">
        <f t="shared" si="1"/>
        <v>0</v>
      </c>
      <c r="H49" s="71">
        <v>0</v>
      </c>
      <c r="I49" s="72"/>
      <c r="J49" s="71">
        <v>0</v>
      </c>
      <c r="K49" s="71">
        <v>0</v>
      </c>
      <c r="L49" s="71">
        <f t="shared" si="2"/>
        <v>0</v>
      </c>
      <c r="M49" s="71">
        <f t="shared" si="3"/>
        <v>0</v>
      </c>
      <c r="N49" s="71">
        <f t="shared" si="4"/>
        <v>0</v>
      </c>
      <c r="O49" s="69"/>
      <c r="P49" s="69"/>
      <c r="Q49" s="71">
        <f t="shared" si="5"/>
        <v>0</v>
      </c>
      <c r="R49" s="76">
        <f t="shared" si="6"/>
        <v>0</v>
      </c>
      <c r="S49" s="71">
        <f t="shared" si="7"/>
        <v>0</v>
      </c>
      <c r="T49" s="73">
        <f t="shared" si="8"/>
        <v>0</v>
      </c>
    </row>
    <row r="50" spans="1:20" ht="27.75" thickBot="1">
      <c r="A50" s="67">
        <v>46</v>
      </c>
      <c r="B50" s="68"/>
      <c r="C50" s="68"/>
      <c r="D50" s="69">
        <v>370423</v>
      </c>
      <c r="E50" s="69">
        <f t="shared" si="0"/>
        <v>0</v>
      </c>
      <c r="F50" s="70"/>
      <c r="G50" s="71">
        <f t="shared" si="1"/>
        <v>0</v>
      </c>
      <c r="H50" s="71">
        <v>0</v>
      </c>
      <c r="I50" s="72"/>
      <c r="J50" s="71">
        <v>0</v>
      </c>
      <c r="K50" s="71">
        <v>0</v>
      </c>
      <c r="L50" s="71">
        <f t="shared" si="2"/>
        <v>0</v>
      </c>
      <c r="M50" s="71">
        <f t="shared" si="3"/>
        <v>0</v>
      </c>
      <c r="N50" s="71">
        <f t="shared" si="4"/>
        <v>0</v>
      </c>
      <c r="O50" s="69"/>
      <c r="P50" s="69"/>
      <c r="Q50" s="71">
        <f t="shared" si="5"/>
        <v>0</v>
      </c>
      <c r="R50" s="76">
        <f t="shared" si="6"/>
        <v>0</v>
      </c>
      <c r="S50" s="71">
        <f t="shared" si="7"/>
        <v>0</v>
      </c>
      <c r="T50" s="73">
        <f t="shared" si="8"/>
        <v>0</v>
      </c>
    </row>
    <row r="51" spans="1:20" ht="27.75" thickBot="1">
      <c r="A51" s="67">
        <v>47</v>
      </c>
      <c r="B51" s="68"/>
      <c r="C51" s="68"/>
      <c r="D51" s="69">
        <v>370423</v>
      </c>
      <c r="E51" s="69">
        <f t="shared" si="0"/>
        <v>0</v>
      </c>
      <c r="F51" s="70"/>
      <c r="G51" s="71">
        <f t="shared" si="1"/>
        <v>0</v>
      </c>
      <c r="H51" s="71">
        <v>0</v>
      </c>
      <c r="I51" s="72"/>
      <c r="J51" s="71">
        <v>0</v>
      </c>
      <c r="K51" s="71">
        <v>0</v>
      </c>
      <c r="L51" s="71">
        <f t="shared" si="2"/>
        <v>0</v>
      </c>
      <c r="M51" s="71">
        <f t="shared" si="3"/>
        <v>0</v>
      </c>
      <c r="N51" s="71">
        <f t="shared" si="4"/>
        <v>0</v>
      </c>
      <c r="O51" s="69"/>
      <c r="P51" s="69"/>
      <c r="Q51" s="71">
        <f t="shared" si="5"/>
        <v>0</v>
      </c>
      <c r="R51" s="76">
        <f t="shared" si="6"/>
        <v>0</v>
      </c>
      <c r="S51" s="71">
        <f t="shared" si="7"/>
        <v>0</v>
      </c>
      <c r="T51" s="73">
        <f t="shared" si="8"/>
        <v>0</v>
      </c>
    </row>
    <row r="52" spans="1:20" ht="27.75" thickBot="1">
      <c r="A52" s="67">
        <v>48</v>
      </c>
      <c r="B52" s="68"/>
      <c r="C52" s="68"/>
      <c r="D52" s="69">
        <v>370423</v>
      </c>
      <c r="E52" s="69">
        <f t="shared" si="0"/>
        <v>0</v>
      </c>
      <c r="F52" s="70"/>
      <c r="G52" s="71">
        <f t="shared" si="1"/>
        <v>0</v>
      </c>
      <c r="H52" s="71">
        <v>0</v>
      </c>
      <c r="I52" s="72"/>
      <c r="J52" s="71">
        <v>0</v>
      </c>
      <c r="K52" s="71">
        <v>0</v>
      </c>
      <c r="L52" s="71">
        <f t="shared" si="2"/>
        <v>0</v>
      </c>
      <c r="M52" s="71">
        <f t="shared" si="3"/>
        <v>0</v>
      </c>
      <c r="N52" s="71">
        <f t="shared" si="4"/>
        <v>0</v>
      </c>
      <c r="O52" s="69"/>
      <c r="P52" s="69"/>
      <c r="Q52" s="71">
        <f t="shared" si="5"/>
        <v>0</v>
      </c>
      <c r="R52" s="76">
        <f t="shared" si="6"/>
        <v>0</v>
      </c>
      <c r="S52" s="71">
        <f t="shared" si="7"/>
        <v>0</v>
      </c>
      <c r="T52" s="73">
        <f t="shared" si="8"/>
        <v>0</v>
      </c>
    </row>
    <row r="53" spans="1:20" ht="27.75" thickBot="1">
      <c r="A53" s="67">
        <v>49</v>
      </c>
      <c r="B53" s="68"/>
      <c r="C53" s="68"/>
      <c r="D53" s="69">
        <v>370423</v>
      </c>
      <c r="E53" s="69">
        <f t="shared" si="0"/>
        <v>0</v>
      </c>
      <c r="F53" s="70"/>
      <c r="G53" s="71">
        <f t="shared" si="1"/>
        <v>0</v>
      </c>
      <c r="H53" s="71">
        <v>0</v>
      </c>
      <c r="I53" s="72"/>
      <c r="J53" s="71">
        <v>0</v>
      </c>
      <c r="K53" s="71">
        <v>0</v>
      </c>
      <c r="L53" s="71">
        <f t="shared" si="2"/>
        <v>0</v>
      </c>
      <c r="M53" s="71">
        <f t="shared" si="3"/>
        <v>0</v>
      </c>
      <c r="N53" s="71">
        <f t="shared" si="4"/>
        <v>0</v>
      </c>
      <c r="O53" s="69"/>
      <c r="P53" s="69"/>
      <c r="Q53" s="71">
        <f t="shared" si="5"/>
        <v>0</v>
      </c>
      <c r="R53" s="76">
        <f t="shared" si="6"/>
        <v>0</v>
      </c>
      <c r="S53" s="71">
        <f t="shared" si="7"/>
        <v>0</v>
      </c>
      <c r="T53" s="73">
        <f t="shared" si="8"/>
        <v>0</v>
      </c>
    </row>
    <row r="54" spans="1:20" ht="27.75" thickBot="1">
      <c r="A54" s="67">
        <v>50</v>
      </c>
      <c r="B54" s="68"/>
      <c r="C54" s="68"/>
      <c r="D54" s="69">
        <v>370423</v>
      </c>
      <c r="E54" s="69">
        <f t="shared" si="0"/>
        <v>0</v>
      </c>
      <c r="F54" s="70"/>
      <c r="G54" s="71">
        <f t="shared" si="1"/>
        <v>0</v>
      </c>
      <c r="H54" s="71">
        <v>0</v>
      </c>
      <c r="I54" s="72"/>
      <c r="J54" s="71">
        <v>0</v>
      </c>
      <c r="K54" s="71">
        <v>0</v>
      </c>
      <c r="L54" s="71">
        <f t="shared" si="2"/>
        <v>0</v>
      </c>
      <c r="M54" s="71">
        <f t="shared" si="3"/>
        <v>0</v>
      </c>
      <c r="N54" s="71">
        <f t="shared" si="4"/>
        <v>0</v>
      </c>
      <c r="O54" s="69"/>
      <c r="P54" s="69"/>
      <c r="Q54" s="71">
        <f t="shared" si="5"/>
        <v>0</v>
      </c>
      <c r="R54" s="76">
        <f t="shared" si="6"/>
        <v>0</v>
      </c>
      <c r="S54" s="71">
        <f t="shared" si="7"/>
        <v>0</v>
      </c>
      <c r="T54" s="73">
        <f t="shared" si="8"/>
        <v>0</v>
      </c>
    </row>
    <row r="55" spans="1:20" s="2" customFormat="1" ht="27.75" thickBot="1">
      <c r="A55" s="117" t="s">
        <v>125</v>
      </c>
      <c r="B55" s="118"/>
      <c r="C55" s="119">
        <f>SUM(C5:C54)</f>
        <v>30</v>
      </c>
      <c r="D55" s="120">
        <f>SUM(D5:D54)</f>
        <v>18750727</v>
      </c>
      <c r="E55" s="116">
        <f>SUM(E5:E54)</f>
        <v>18000000</v>
      </c>
      <c r="F55" s="116">
        <f t="shared" ref="F55:T55" si="9">SUM(F5:F54)</f>
        <v>15</v>
      </c>
      <c r="G55" s="116">
        <f t="shared" si="9"/>
        <v>1718181.8181818181</v>
      </c>
      <c r="H55" s="116">
        <f t="shared" si="9"/>
        <v>400000</v>
      </c>
      <c r="I55" s="116">
        <f t="shared" si="9"/>
        <v>2</v>
      </c>
      <c r="J55" s="116">
        <f t="shared" si="9"/>
        <v>2222538</v>
      </c>
      <c r="K55" s="116">
        <f t="shared" si="9"/>
        <v>1100000</v>
      </c>
      <c r="L55" s="116">
        <f t="shared" si="9"/>
        <v>23440719.81818182</v>
      </c>
      <c r="M55" s="116">
        <f t="shared" si="9"/>
        <v>21218181.818181816</v>
      </c>
      <c r="N55" s="116">
        <f t="shared" si="9"/>
        <v>23440719.81818182</v>
      </c>
      <c r="O55" s="116">
        <f t="shared" si="9"/>
        <v>2000000</v>
      </c>
      <c r="P55" s="116">
        <f t="shared" si="9"/>
        <v>5000000</v>
      </c>
      <c r="Q55" s="116">
        <f t="shared" si="9"/>
        <v>1485272.7272727273</v>
      </c>
      <c r="R55" s="116">
        <f t="shared" si="9"/>
        <v>44071.981818182023</v>
      </c>
      <c r="S55" s="116">
        <f t="shared" si="9"/>
        <v>8529344.709090909</v>
      </c>
      <c r="T55" s="116">
        <f t="shared" si="9"/>
        <v>14911375.109090911</v>
      </c>
    </row>
  </sheetData>
  <mergeCells count="3">
    <mergeCell ref="A1:T1"/>
    <mergeCell ref="A2:T2"/>
    <mergeCell ref="A55:B55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/>
  </sheetPr>
  <dimension ref="A1:T55"/>
  <sheetViews>
    <sheetView rightToLeft="1" topLeftCell="E43" workbookViewId="0">
      <selection activeCell="J56" sqref="J56"/>
    </sheetView>
  </sheetViews>
  <sheetFormatPr defaultRowHeight="15"/>
  <cols>
    <col min="4" max="5" width="15.42578125" bestFit="1" customWidth="1"/>
    <col min="7" max="7" width="14.140625" bestFit="1" customWidth="1"/>
    <col min="8" max="8" width="12.140625" bestFit="1" customWidth="1"/>
    <col min="10" max="11" width="14.140625" bestFit="1" customWidth="1"/>
    <col min="12" max="12" width="16" bestFit="1" customWidth="1"/>
    <col min="15" max="16" width="14.140625" bestFit="1" customWidth="1"/>
    <col min="18" max="18" width="16.7109375" bestFit="1" customWidth="1"/>
  </cols>
  <sheetData>
    <row r="1" spans="1:20" ht="36.75" thickTop="1" thickBot="1">
      <c r="A1" s="46" t="s">
        <v>28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8"/>
    </row>
    <row r="2" spans="1:20" ht="28.5" thickTop="1" thickBot="1">
      <c r="A2" s="49" t="s">
        <v>89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1"/>
    </row>
    <row r="3" spans="1:20" ht="28.5" thickTop="1" thickBot="1">
      <c r="A3" s="52" t="s">
        <v>2</v>
      </c>
      <c r="B3" s="53" t="s">
        <v>29</v>
      </c>
      <c r="C3" s="53" t="s">
        <v>30</v>
      </c>
      <c r="D3" s="53" t="s">
        <v>31</v>
      </c>
      <c r="E3" s="53" t="s">
        <v>32</v>
      </c>
      <c r="F3" s="53" t="s">
        <v>33</v>
      </c>
      <c r="G3" s="54" t="s">
        <v>34</v>
      </c>
      <c r="H3" s="54" t="s">
        <v>8</v>
      </c>
      <c r="I3" s="53" t="s">
        <v>35</v>
      </c>
      <c r="J3" s="54" t="s">
        <v>36</v>
      </c>
      <c r="K3" s="54" t="s">
        <v>37</v>
      </c>
      <c r="L3" s="54" t="s">
        <v>40</v>
      </c>
      <c r="M3" s="54" t="s">
        <v>41</v>
      </c>
      <c r="N3" s="55" t="s">
        <v>42</v>
      </c>
      <c r="O3" s="53" t="s">
        <v>38</v>
      </c>
      <c r="P3" s="53" t="s">
        <v>39</v>
      </c>
      <c r="Q3" s="55" t="s">
        <v>43</v>
      </c>
      <c r="R3" s="56" t="s">
        <v>44</v>
      </c>
      <c r="S3" s="54" t="s">
        <v>45</v>
      </c>
      <c r="T3" s="57" t="s">
        <v>46</v>
      </c>
    </row>
    <row r="4" spans="1:20" ht="27.75" thickBot="1">
      <c r="A4" s="58" t="s">
        <v>47</v>
      </c>
      <c r="B4" s="59">
        <v>1</v>
      </c>
      <c r="C4" s="59">
        <v>2</v>
      </c>
      <c r="D4" s="59">
        <v>3</v>
      </c>
      <c r="E4" s="59">
        <v>4</v>
      </c>
      <c r="F4" s="60">
        <v>5</v>
      </c>
      <c r="G4" s="61">
        <v>6</v>
      </c>
      <c r="H4" s="61">
        <v>7</v>
      </c>
      <c r="I4" s="62">
        <v>8</v>
      </c>
      <c r="J4" s="63">
        <v>9</v>
      </c>
      <c r="K4" s="63">
        <v>10</v>
      </c>
      <c r="L4" s="63">
        <v>11</v>
      </c>
      <c r="M4" s="64">
        <v>12</v>
      </c>
      <c r="N4" s="65">
        <v>13</v>
      </c>
      <c r="O4" s="59">
        <v>14</v>
      </c>
      <c r="P4" s="59">
        <v>15</v>
      </c>
      <c r="Q4" s="64">
        <v>16</v>
      </c>
      <c r="R4" s="66">
        <v>17</v>
      </c>
      <c r="S4" s="64">
        <v>18</v>
      </c>
      <c r="T4" s="63">
        <v>19</v>
      </c>
    </row>
    <row r="5" spans="1:20" ht="27.75" thickBot="1">
      <c r="A5" s="67">
        <v>1</v>
      </c>
      <c r="B5" s="68" t="s">
        <v>48</v>
      </c>
      <c r="C5" s="68">
        <v>30</v>
      </c>
      <c r="D5" s="69">
        <v>600000</v>
      </c>
      <c r="E5" s="69">
        <f>D5*C5</f>
        <v>18000000</v>
      </c>
      <c r="F5" s="70">
        <v>15</v>
      </c>
      <c r="G5" s="71">
        <f>D5*30*F5*1.4/220</f>
        <v>1718181.8181818181</v>
      </c>
      <c r="H5" s="71">
        <v>400000</v>
      </c>
      <c r="I5" s="72">
        <v>2</v>
      </c>
      <c r="J5" s="71">
        <f>1111269*I5</f>
        <v>2222538</v>
      </c>
      <c r="K5" s="71">
        <v>1100000</v>
      </c>
      <c r="L5" s="71">
        <f>K5+J5+H5+G5+E5</f>
        <v>23440719.81818182</v>
      </c>
      <c r="M5" s="71">
        <f>K5+H5+E5+G5</f>
        <v>21218181.818181816</v>
      </c>
      <c r="N5" s="71">
        <f>K5+J5+H5+G5+E5</f>
        <v>23440719.81818182</v>
      </c>
      <c r="O5" s="69">
        <v>2000000</v>
      </c>
      <c r="P5" s="69">
        <v>5000000</v>
      </c>
      <c r="Q5" s="71">
        <f>M5*7%</f>
        <v>1485272.7272727273</v>
      </c>
      <c r="R5" s="76">
        <f>IF(N5&gt;23000000,(N5-23000000)*0.1,0)</f>
        <v>44071.981818182023</v>
      </c>
      <c r="S5" s="71">
        <f>R5+Q5+P5+O5</f>
        <v>8529344.709090909</v>
      </c>
      <c r="T5" s="73">
        <f>L5-S5</f>
        <v>14911375.109090911</v>
      </c>
    </row>
    <row r="6" spans="1:20" ht="27.75" thickBot="1">
      <c r="A6" s="67">
        <v>2</v>
      </c>
      <c r="B6" s="68"/>
      <c r="C6" s="68"/>
      <c r="D6" s="69">
        <v>370423</v>
      </c>
      <c r="E6" s="69">
        <f t="shared" ref="E6:E54" si="0">D6*C6</f>
        <v>0</v>
      </c>
      <c r="F6" s="70"/>
      <c r="G6" s="71">
        <f t="shared" ref="G6:G54" si="1">D6*30*F6*1.4/220</f>
        <v>0</v>
      </c>
      <c r="H6" s="71">
        <v>0</v>
      </c>
      <c r="I6" s="72"/>
      <c r="J6" s="71">
        <f>1111269*I6</f>
        <v>0</v>
      </c>
      <c r="K6" s="71">
        <v>0</v>
      </c>
      <c r="L6" s="71">
        <f t="shared" ref="L6:L54" si="2">K6+J6+H6+G6+E6</f>
        <v>0</v>
      </c>
      <c r="M6" s="71">
        <f t="shared" ref="M6:M54" si="3">K6+H6+E6+G6</f>
        <v>0</v>
      </c>
      <c r="N6" s="71">
        <f t="shared" ref="N6:N54" si="4">K6+J6+H6+G6+E6</f>
        <v>0</v>
      </c>
      <c r="O6" s="69"/>
      <c r="P6" s="69"/>
      <c r="Q6" s="71">
        <f t="shared" ref="Q6:Q54" si="5">M6*7%</f>
        <v>0</v>
      </c>
      <c r="R6" s="76">
        <f t="shared" ref="R6:R54" si="6">IF(N6&gt;23000000,(N6-23000000)*0.1,0)</f>
        <v>0</v>
      </c>
      <c r="S6" s="71">
        <f t="shared" ref="S6:S54" si="7">R6+Q6+P6+O6</f>
        <v>0</v>
      </c>
      <c r="T6" s="73">
        <f t="shared" ref="T6:T54" si="8">L6-S6</f>
        <v>0</v>
      </c>
    </row>
    <row r="7" spans="1:20" ht="27.75" thickBot="1">
      <c r="A7" s="67">
        <v>3</v>
      </c>
      <c r="B7" s="68"/>
      <c r="C7" s="68"/>
      <c r="D7" s="69">
        <v>370423</v>
      </c>
      <c r="E7" s="69">
        <f t="shared" si="0"/>
        <v>0</v>
      </c>
      <c r="F7" s="70"/>
      <c r="G7" s="71">
        <f t="shared" si="1"/>
        <v>0</v>
      </c>
      <c r="H7" s="71">
        <v>0</v>
      </c>
      <c r="I7" s="72"/>
      <c r="J7" s="71">
        <v>0</v>
      </c>
      <c r="K7" s="71">
        <v>0</v>
      </c>
      <c r="L7" s="71">
        <f t="shared" si="2"/>
        <v>0</v>
      </c>
      <c r="M7" s="71">
        <f t="shared" si="3"/>
        <v>0</v>
      </c>
      <c r="N7" s="71">
        <f t="shared" si="4"/>
        <v>0</v>
      </c>
      <c r="O7" s="69"/>
      <c r="P7" s="69"/>
      <c r="Q7" s="71">
        <f t="shared" si="5"/>
        <v>0</v>
      </c>
      <c r="R7" s="76">
        <f t="shared" si="6"/>
        <v>0</v>
      </c>
      <c r="S7" s="71">
        <f t="shared" si="7"/>
        <v>0</v>
      </c>
      <c r="T7" s="73">
        <f t="shared" si="8"/>
        <v>0</v>
      </c>
    </row>
    <row r="8" spans="1:20" ht="27.75" thickBot="1">
      <c r="A8" s="67">
        <v>4</v>
      </c>
      <c r="B8" s="68"/>
      <c r="C8" s="68"/>
      <c r="D8" s="69">
        <v>370423</v>
      </c>
      <c r="E8" s="69">
        <f t="shared" si="0"/>
        <v>0</v>
      </c>
      <c r="F8" s="70"/>
      <c r="G8" s="71">
        <f t="shared" si="1"/>
        <v>0</v>
      </c>
      <c r="H8" s="71">
        <v>0</v>
      </c>
      <c r="I8" s="72"/>
      <c r="J8" s="71">
        <v>0</v>
      </c>
      <c r="K8" s="71">
        <v>0</v>
      </c>
      <c r="L8" s="71">
        <f t="shared" si="2"/>
        <v>0</v>
      </c>
      <c r="M8" s="71">
        <f t="shared" si="3"/>
        <v>0</v>
      </c>
      <c r="N8" s="71">
        <f t="shared" si="4"/>
        <v>0</v>
      </c>
      <c r="O8" s="69"/>
      <c r="P8" s="69"/>
      <c r="Q8" s="71">
        <f t="shared" si="5"/>
        <v>0</v>
      </c>
      <c r="R8" s="76">
        <f t="shared" si="6"/>
        <v>0</v>
      </c>
      <c r="S8" s="71">
        <f t="shared" si="7"/>
        <v>0</v>
      </c>
      <c r="T8" s="73">
        <f t="shared" si="8"/>
        <v>0</v>
      </c>
    </row>
    <row r="9" spans="1:20" ht="27.75" thickBot="1">
      <c r="A9" s="67">
        <v>5</v>
      </c>
      <c r="B9" s="68"/>
      <c r="C9" s="68"/>
      <c r="D9" s="69">
        <v>370423</v>
      </c>
      <c r="E9" s="69">
        <f t="shared" si="0"/>
        <v>0</v>
      </c>
      <c r="F9" s="70"/>
      <c r="G9" s="71">
        <f t="shared" si="1"/>
        <v>0</v>
      </c>
      <c r="H9" s="71">
        <v>0</v>
      </c>
      <c r="I9" s="72"/>
      <c r="J9" s="71">
        <v>0</v>
      </c>
      <c r="K9" s="71">
        <v>0</v>
      </c>
      <c r="L9" s="71">
        <f t="shared" si="2"/>
        <v>0</v>
      </c>
      <c r="M9" s="71">
        <f t="shared" si="3"/>
        <v>0</v>
      </c>
      <c r="N9" s="71">
        <f t="shared" si="4"/>
        <v>0</v>
      </c>
      <c r="O9" s="69"/>
      <c r="P9" s="69"/>
      <c r="Q9" s="71">
        <f t="shared" si="5"/>
        <v>0</v>
      </c>
      <c r="R9" s="76">
        <f t="shared" si="6"/>
        <v>0</v>
      </c>
      <c r="S9" s="71">
        <f t="shared" si="7"/>
        <v>0</v>
      </c>
      <c r="T9" s="73">
        <f t="shared" si="8"/>
        <v>0</v>
      </c>
    </row>
    <row r="10" spans="1:20" ht="27.75" thickBot="1">
      <c r="A10" s="67">
        <v>6</v>
      </c>
      <c r="B10" s="68"/>
      <c r="C10" s="68"/>
      <c r="D10" s="69">
        <v>370423</v>
      </c>
      <c r="E10" s="69">
        <f t="shared" si="0"/>
        <v>0</v>
      </c>
      <c r="F10" s="70"/>
      <c r="G10" s="71">
        <f t="shared" si="1"/>
        <v>0</v>
      </c>
      <c r="H10" s="71">
        <v>0</v>
      </c>
      <c r="I10" s="72"/>
      <c r="J10" s="71">
        <v>0</v>
      </c>
      <c r="K10" s="71">
        <v>0</v>
      </c>
      <c r="L10" s="71">
        <f t="shared" si="2"/>
        <v>0</v>
      </c>
      <c r="M10" s="71">
        <f t="shared" si="3"/>
        <v>0</v>
      </c>
      <c r="N10" s="71">
        <f t="shared" si="4"/>
        <v>0</v>
      </c>
      <c r="O10" s="69"/>
      <c r="P10" s="69"/>
      <c r="Q10" s="71">
        <f t="shared" si="5"/>
        <v>0</v>
      </c>
      <c r="R10" s="76">
        <f t="shared" si="6"/>
        <v>0</v>
      </c>
      <c r="S10" s="71">
        <f t="shared" si="7"/>
        <v>0</v>
      </c>
      <c r="T10" s="73">
        <f t="shared" si="8"/>
        <v>0</v>
      </c>
    </row>
    <row r="11" spans="1:20" ht="27.75" thickBot="1">
      <c r="A11" s="67">
        <v>7</v>
      </c>
      <c r="B11" s="68"/>
      <c r="C11" s="68"/>
      <c r="D11" s="69">
        <v>370423</v>
      </c>
      <c r="E11" s="69">
        <f t="shared" si="0"/>
        <v>0</v>
      </c>
      <c r="F11" s="70"/>
      <c r="G11" s="71">
        <f t="shared" si="1"/>
        <v>0</v>
      </c>
      <c r="H11" s="71">
        <v>0</v>
      </c>
      <c r="I11" s="72"/>
      <c r="J11" s="71">
        <v>0</v>
      </c>
      <c r="K11" s="71">
        <v>0</v>
      </c>
      <c r="L11" s="71">
        <f t="shared" si="2"/>
        <v>0</v>
      </c>
      <c r="M11" s="71">
        <f t="shared" si="3"/>
        <v>0</v>
      </c>
      <c r="N11" s="71">
        <f t="shared" si="4"/>
        <v>0</v>
      </c>
      <c r="O11" s="69"/>
      <c r="P11" s="69"/>
      <c r="Q11" s="71">
        <f t="shared" si="5"/>
        <v>0</v>
      </c>
      <c r="R11" s="76">
        <f t="shared" si="6"/>
        <v>0</v>
      </c>
      <c r="S11" s="71">
        <f t="shared" si="7"/>
        <v>0</v>
      </c>
      <c r="T11" s="73">
        <f t="shared" si="8"/>
        <v>0</v>
      </c>
    </row>
    <row r="12" spans="1:20" ht="27.75" thickBot="1">
      <c r="A12" s="67">
        <v>8</v>
      </c>
      <c r="B12" s="68"/>
      <c r="C12" s="68"/>
      <c r="D12" s="69">
        <v>370423</v>
      </c>
      <c r="E12" s="69">
        <f t="shared" si="0"/>
        <v>0</v>
      </c>
      <c r="F12" s="70"/>
      <c r="G12" s="71">
        <f t="shared" si="1"/>
        <v>0</v>
      </c>
      <c r="H12" s="71">
        <v>0</v>
      </c>
      <c r="I12" s="72"/>
      <c r="J12" s="71">
        <v>0</v>
      </c>
      <c r="K12" s="71">
        <v>0</v>
      </c>
      <c r="L12" s="71">
        <f t="shared" si="2"/>
        <v>0</v>
      </c>
      <c r="M12" s="71">
        <f t="shared" si="3"/>
        <v>0</v>
      </c>
      <c r="N12" s="71">
        <f t="shared" si="4"/>
        <v>0</v>
      </c>
      <c r="O12" s="69"/>
      <c r="P12" s="69"/>
      <c r="Q12" s="71">
        <f t="shared" si="5"/>
        <v>0</v>
      </c>
      <c r="R12" s="76">
        <f t="shared" si="6"/>
        <v>0</v>
      </c>
      <c r="S12" s="71">
        <f t="shared" si="7"/>
        <v>0</v>
      </c>
      <c r="T12" s="73">
        <f t="shared" si="8"/>
        <v>0</v>
      </c>
    </row>
    <row r="13" spans="1:20" ht="27.75" thickBot="1">
      <c r="A13" s="67">
        <v>9</v>
      </c>
      <c r="B13" s="68"/>
      <c r="C13" s="68"/>
      <c r="D13" s="69">
        <v>370423</v>
      </c>
      <c r="E13" s="69">
        <f t="shared" si="0"/>
        <v>0</v>
      </c>
      <c r="F13" s="70"/>
      <c r="G13" s="71">
        <f t="shared" si="1"/>
        <v>0</v>
      </c>
      <c r="H13" s="71">
        <v>0</v>
      </c>
      <c r="I13" s="72"/>
      <c r="J13" s="71">
        <v>0</v>
      </c>
      <c r="K13" s="71">
        <v>0</v>
      </c>
      <c r="L13" s="71">
        <f t="shared" si="2"/>
        <v>0</v>
      </c>
      <c r="M13" s="71">
        <f t="shared" si="3"/>
        <v>0</v>
      </c>
      <c r="N13" s="71">
        <f t="shared" si="4"/>
        <v>0</v>
      </c>
      <c r="O13" s="69"/>
      <c r="P13" s="69"/>
      <c r="Q13" s="71">
        <f t="shared" si="5"/>
        <v>0</v>
      </c>
      <c r="R13" s="76">
        <f t="shared" si="6"/>
        <v>0</v>
      </c>
      <c r="S13" s="71">
        <f t="shared" si="7"/>
        <v>0</v>
      </c>
      <c r="T13" s="73">
        <f t="shared" si="8"/>
        <v>0</v>
      </c>
    </row>
    <row r="14" spans="1:20" ht="27.75" thickBot="1">
      <c r="A14" s="67">
        <v>10</v>
      </c>
      <c r="B14" s="68"/>
      <c r="C14" s="68"/>
      <c r="D14" s="69">
        <v>370423</v>
      </c>
      <c r="E14" s="69">
        <f t="shared" si="0"/>
        <v>0</v>
      </c>
      <c r="F14" s="70"/>
      <c r="G14" s="71">
        <f t="shared" si="1"/>
        <v>0</v>
      </c>
      <c r="H14" s="71">
        <v>0</v>
      </c>
      <c r="I14" s="72"/>
      <c r="J14" s="71">
        <v>0</v>
      </c>
      <c r="K14" s="71">
        <v>0</v>
      </c>
      <c r="L14" s="71">
        <f t="shared" si="2"/>
        <v>0</v>
      </c>
      <c r="M14" s="71">
        <f t="shared" si="3"/>
        <v>0</v>
      </c>
      <c r="N14" s="71">
        <f t="shared" si="4"/>
        <v>0</v>
      </c>
      <c r="O14" s="69"/>
      <c r="P14" s="69"/>
      <c r="Q14" s="71">
        <f t="shared" si="5"/>
        <v>0</v>
      </c>
      <c r="R14" s="76">
        <f t="shared" si="6"/>
        <v>0</v>
      </c>
      <c r="S14" s="71">
        <f t="shared" si="7"/>
        <v>0</v>
      </c>
      <c r="T14" s="73">
        <f t="shared" si="8"/>
        <v>0</v>
      </c>
    </row>
    <row r="15" spans="1:20" ht="27.75" thickBot="1">
      <c r="A15" s="67">
        <v>11</v>
      </c>
      <c r="B15" s="68"/>
      <c r="C15" s="68"/>
      <c r="D15" s="69">
        <v>370423</v>
      </c>
      <c r="E15" s="69">
        <f t="shared" si="0"/>
        <v>0</v>
      </c>
      <c r="F15" s="70"/>
      <c r="G15" s="71">
        <f t="shared" si="1"/>
        <v>0</v>
      </c>
      <c r="H15" s="71">
        <v>0</v>
      </c>
      <c r="I15" s="72"/>
      <c r="J15" s="71">
        <v>0</v>
      </c>
      <c r="K15" s="71">
        <v>0</v>
      </c>
      <c r="L15" s="71">
        <f t="shared" si="2"/>
        <v>0</v>
      </c>
      <c r="M15" s="71">
        <f t="shared" si="3"/>
        <v>0</v>
      </c>
      <c r="N15" s="71">
        <f t="shared" si="4"/>
        <v>0</v>
      </c>
      <c r="O15" s="69"/>
      <c r="P15" s="69"/>
      <c r="Q15" s="71">
        <f t="shared" si="5"/>
        <v>0</v>
      </c>
      <c r="R15" s="76">
        <f t="shared" si="6"/>
        <v>0</v>
      </c>
      <c r="S15" s="71">
        <f t="shared" si="7"/>
        <v>0</v>
      </c>
      <c r="T15" s="73">
        <f t="shared" si="8"/>
        <v>0</v>
      </c>
    </row>
    <row r="16" spans="1:20" ht="27.75" thickBot="1">
      <c r="A16" s="67">
        <v>12</v>
      </c>
      <c r="B16" s="68"/>
      <c r="C16" s="68"/>
      <c r="D16" s="69">
        <v>370423</v>
      </c>
      <c r="E16" s="69">
        <f t="shared" si="0"/>
        <v>0</v>
      </c>
      <c r="F16" s="70"/>
      <c r="G16" s="71">
        <f t="shared" si="1"/>
        <v>0</v>
      </c>
      <c r="H16" s="71">
        <v>0</v>
      </c>
      <c r="I16" s="72"/>
      <c r="J16" s="71">
        <v>0</v>
      </c>
      <c r="K16" s="71">
        <v>0</v>
      </c>
      <c r="L16" s="71">
        <f t="shared" si="2"/>
        <v>0</v>
      </c>
      <c r="M16" s="71">
        <f t="shared" si="3"/>
        <v>0</v>
      </c>
      <c r="N16" s="71">
        <f t="shared" si="4"/>
        <v>0</v>
      </c>
      <c r="O16" s="69"/>
      <c r="P16" s="69"/>
      <c r="Q16" s="71">
        <f t="shared" si="5"/>
        <v>0</v>
      </c>
      <c r="R16" s="76">
        <f t="shared" si="6"/>
        <v>0</v>
      </c>
      <c r="S16" s="71">
        <f t="shared" si="7"/>
        <v>0</v>
      </c>
      <c r="T16" s="73">
        <f t="shared" si="8"/>
        <v>0</v>
      </c>
    </row>
    <row r="17" spans="1:20" ht="27.75" thickBot="1">
      <c r="A17" s="67">
        <v>13</v>
      </c>
      <c r="B17" s="68"/>
      <c r="C17" s="68"/>
      <c r="D17" s="69">
        <v>370423</v>
      </c>
      <c r="E17" s="69">
        <f t="shared" si="0"/>
        <v>0</v>
      </c>
      <c r="F17" s="70"/>
      <c r="G17" s="71">
        <f t="shared" si="1"/>
        <v>0</v>
      </c>
      <c r="H17" s="71">
        <v>0</v>
      </c>
      <c r="I17" s="72"/>
      <c r="J17" s="71">
        <v>0</v>
      </c>
      <c r="K17" s="71">
        <v>0</v>
      </c>
      <c r="L17" s="71">
        <f t="shared" si="2"/>
        <v>0</v>
      </c>
      <c r="M17" s="71">
        <f t="shared" si="3"/>
        <v>0</v>
      </c>
      <c r="N17" s="71">
        <f t="shared" si="4"/>
        <v>0</v>
      </c>
      <c r="O17" s="69"/>
      <c r="P17" s="69"/>
      <c r="Q17" s="71">
        <f t="shared" si="5"/>
        <v>0</v>
      </c>
      <c r="R17" s="76">
        <f t="shared" si="6"/>
        <v>0</v>
      </c>
      <c r="S17" s="71">
        <f t="shared" si="7"/>
        <v>0</v>
      </c>
      <c r="T17" s="73">
        <f t="shared" si="8"/>
        <v>0</v>
      </c>
    </row>
    <row r="18" spans="1:20" ht="27.75" thickBot="1">
      <c r="A18" s="67">
        <v>14</v>
      </c>
      <c r="B18" s="68"/>
      <c r="C18" s="68"/>
      <c r="D18" s="69">
        <v>370423</v>
      </c>
      <c r="E18" s="69">
        <f t="shared" si="0"/>
        <v>0</v>
      </c>
      <c r="F18" s="70"/>
      <c r="G18" s="71">
        <f t="shared" si="1"/>
        <v>0</v>
      </c>
      <c r="H18" s="71">
        <v>0</v>
      </c>
      <c r="I18" s="72"/>
      <c r="J18" s="71">
        <v>0</v>
      </c>
      <c r="K18" s="71">
        <v>0</v>
      </c>
      <c r="L18" s="71">
        <f t="shared" si="2"/>
        <v>0</v>
      </c>
      <c r="M18" s="71">
        <f t="shared" si="3"/>
        <v>0</v>
      </c>
      <c r="N18" s="71">
        <f t="shared" si="4"/>
        <v>0</v>
      </c>
      <c r="O18" s="69"/>
      <c r="P18" s="69"/>
      <c r="Q18" s="71">
        <f t="shared" si="5"/>
        <v>0</v>
      </c>
      <c r="R18" s="76">
        <f t="shared" si="6"/>
        <v>0</v>
      </c>
      <c r="S18" s="71">
        <f t="shared" si="7"/>
        <v>0</v>
      </c>
      <c r="T18" s="73">
        <f t="shared" si="8"/>
        <v>0</v>
      </c>
    </row>
    <row r="19" spans="1:20" ht="27.75" thickBot="1">
      <c r="A19" s="67">
        <v>15</v>
      </c>
      <c r="B19" s="68"/>
      <c r="C19" s="68"/>
      <c r="D19" s="69">
        <v>370423</v>
      </c>
      <c r="E19" s="69">
        <f t="shared" si="0"/>
        <v>0</v>
      </c>
      <c r="F19" s="70"/>
      <c r="G19" s="71">
        <f t="shared" si="1"/>
        <v>0</v>
      </c>
      <c r="H19" s="71">
        <v>0</v>
      </c>
      <c r="I19" s="72"/>
      <c r="J19" s="71">
        <v>0</v>
      </c>
      <c r="K19" s="71">
        <v>0</v>
      </c>
      <c r="L19" s="71">
        <f t="shared" si="2"/>
        <v>0</v>
      </c>
      <c r="M19" s="71">
        <f t="shared" si="3"/>
        <v>0</v>
      </c>
      <c r="N19" s="71">
        <f t="shared" si="4"/>
        <v>0</v>
      </c>
      <c r="O19" s="69"/>
      <c r="P19" s="69"/>
      <c r="Q19" s="71">
        <f t="shared" si="5"/>
        <v>0</v>
      </c>
      <c r="R19" s="76">
        <f t="shared" si="6"/>
        <v>0</v>
      </c>
      <c r="S19" s="71">
        <f t="shared" si="7"/>
        <v>0</v>
      </c>
      <c r="T19" s="73">
        <f t="shared" si="8"/>
        <v>0</v>
      </c>
    </row>
    <row r="20" spans="1:20" ht="27.75" thickBot="1">
      <c r="A20" s="67">
        <v>16</v>
      </c>
      <c r="B20" s="68"/>
      <c r="C20" s="68"/>
      <c r="D20" s="69">
        <v>370423</v>
      </c>
      <c r="E20" s="69">
        <f t="shared" si="0"/>
        <v>0</v>
      </c>
      <c r="F20" s="70"/>
      <c r="G20" s="71">
        <f t="shared" si="1"/>
        <v>0</v>
      </c>
      <c r="H20" s="71">
        <v>0</v>
      </c>
      <c r="I20" s="72"/>
      <c r="J20" s="71">
        <v>0</v>
      </c>
      <c r="K20" s="71">
        <v>0</v>
      </c>
      <c r="L20" s="71">
        <f t="shared" si="2"/>
        <v>0</v>
      </c>
      <c r="M20" s="71">
        <f t="shared" si="3"/>
        <v>0</v>
      </c>
      <c r="N20" s="71">
        <f t="shared" si="4"/>
        <v>0</v>
      </c>
      <c r="O20" s="69"/>
      <c r="P20" s="69"/>
      <c r="Q20" s="71">
        <f t="shared" si="5"/>
        <v>0</v>
      </c>
      <c r="R20" s="76">
        <f t="shared" si="6"/>
        <v>0</v>
      </c>
      <c r="S20" s="71">
        <f t="shared" si="7"/>
        <v>0</v>
      </c>
      <c r="T20" s="73">
        <f t="shared" si="8"/>
        <v>0</v>
      </c>
    </row>
    <row r="21" spans="1:20" ht="27.75" thickBot="1">
      <c r="A21" s="67">
        <v>17</v>
      </c>
      <c r="B21" s="68"/>
      <c r="C21" s="68"/>
      <c r="D21" s="69">
        <v>370423</v>
      </c>
      <c r="E21" s="69">
        <f t="shared" si="0"/>
        <v>0</v>
      </c>
      <c r="F21" s="70"/>
      <c r="G21" s="71">
        <f t="shared" si="1"/>
        <v>0</v>
      </c>
      <c r="H21" s="71">
        <v>0</v>
      </c>
      <c r="I21" s="72"/>
      <c r="J21" s="71">
        <v>0</v>
      </c>
      <c r="K21" s="71">
        <v>0</v>
      </c>
      <c r="L21" s="71">
        <f t="shared" si="2"/>
        <v>0</v>
      </c>
      <c r="M21" s="71">
        <f t="shared" si="3"/>
        <v>0</v>
      </c>
      <c r="N21" s="71">
        <f t="shared" si="4"/>
        <v>0</v>
      </c>
      <c r="O21" s="69"/>
      <c r="P21" s="69"/>
      <c r="Q21" s="71">
        <f t="shared" si="5"/>
        <v>0</v>
      </c>
      <c r="R21" s="76">
        <f t="shared" si="6"/>
        <v>0</v>
      </c>
      <c r="S21" s="71">
        <f t="shared" si="7"/>
        <v>0</v>
      </c>
      <c r="T21" s="73">
        <f t="shared" si="8"/>
        <v>0</v>
      </c>
    </row>
    <row r="22" spans="1:20" ht="27.75" thickBot="1">
      <c r="A22" s="67">
        <v>18</v>
      </c>
      <c r="B22" s="68"/>
      <c r="C22" s="68"/>
      <c r="D22" s="69">
        <v>370423</v>
      </c>
      <c r="E22" s="69">
        <f t="shared" si="0"/>
        <v>0</v>
      </c>
      <c r="F22" s="70"/>
      <c r="G22" s="71">
        <f t="shared" si="1"/>
        <v>0</v>
      </c>
      <c r="H22" s="71">
        <v>0</v>
      </c>
      <c r="I22" s="72"/>
      <c r="J22" s="71">
        <v>0</v>
      </c>
      <c r="K22" s="71">
        <v>0</v>
      </c>
      <c r="L22" s="71">
        <f t="shared" si="2"/>
        <v>0</v>
      </c>
      <c r="M22" s="71">
        <f t="shared" si="3"/>
        <v>0</v>
      </c>
      <c r="N22" s="71">
        <f t="shared" si="4"/>
        <v>0</v>
      </c>
      <c r="O22" s="69"/>
      <c r="P22" s="69"/>
      <c r="Q22" s="71">
        <f t="shared" si="5"/>
        <v>0</v>
      </c>
      <c r="R22" s="76">
        <f t="shared" si="6"/>
        <v>0</v>
      </c>
      <c r="S22" s="71">
        <f t="shared" si="7"/>
        <v>0</v>
      </c>
      <c r="T22" s="73">
        <f t="shared" si="8"/>
        <v>0</v>
      </c>
    </row>
    <row r="23" spans="1:20" ht="27.75" thickBot="1">
      <c r="A23" s="67">
        <v>19</v>
      </c>
      <c r="B23" s="68"/>
      <c r="C23" s="68"/>
      <c r="D23" s="69">
        <v>370423</v>
      </c>
      <c r="E23" s="69">
        <f t="shared" si="0"/>
        <v>0</v>
      </c>
      <c r="F23" s="70"/>
      <c r="G23" s="71">
        <f t="shared" si="1"/>
        <v>0</v>
      </c>
      <c r="H23" s="71">
        <v>0</v>
      </c>
      <c r="I23" s="72"/>
      <c r="J23" s="71">
        <v>0</v>
      </c>
      <c r="K23" s="71">
        <v>0</v>
      </c>
      <c r="L23" s="71">
        <f t="shared" si="2"/>
        <v>0</v>
      </c>
      <c r="M23" s="71">
        <f t="shared" si="3"/>
        <v>0</v>
      </c>
      <c r="N23" s="71">
        <f t="shared" si="4"/>
        <v>0</v>
      </c>
      <c r="O23" s="69"/>
      <c r="P23" s="69"/>
      <c r="Q23" s="71">
        <f t="shared" si="5"/>
        <v>0</v>
      </c>
      <c r="R23" s="76">
        <f t="shared" si="6"/>
        <v>0</v>
      </c>
      <c r="S23" s="71">
        <f t="shared" si="7"/>
        <v>0</v>
      </c>
      <c r="T23" s="73">
        <f t="shared" si="8"/>
        <v>0</v>
      </c>
    </row>
    <row r="24" spans="1:20" ht="27.75" thickBot="1">
      <c r="A24" s="67">
        <v>20</v>
      </c>
      <c r="B24" s="68"/>
      <c r="C24" s="68"/>
      <c r="D24" s="69">
        <v>370423</v>
      </c>
      <c r="E24" s="69">
        <f t="shared" si="0"/>
        <v>0</v>
      </c>
      <c r="F24" s="70"/>
      <c r="G24" s="71">
        <f t="shared" si="1"/>
        <v>0</v>
      </c>
      <c r="H24" s="71">
        <v>0</v>
      </c>
      <c r="I24" s="72"/>
      <c r="J24" s="71">
        <v>0</v>
      </c>
      <c r="K24" s="71">
        <v>0</v>
      </c>
      <c r="L24" s="71">
        <f t="shared" si="2"/>
        <v>0</v>
      </c>
      <c r="M24" s="71">
        <f t="shared" si="3"/>
        <v>0</v>
      </c>
      <c r="N24" s="71">
        <f t="shared" si="4"/>
        <v>0</v>
      </c>
      <c r="O24" s="69"/>
      <c r="P24" s="69"/>
      <c r="Q24" s="71">
        <f t="shared" si="5"/>
        <v>0</v>
      </c>
      <c r="R24" s="76">
        <f t="shared" si="6"/>
        <v>0</v>
      </c>
      <c r="S24" s="71">
        <f t="shared" si="7"/>
        <v>0</v>
      </c>
      <c r="T24" s="73">
        <f t="shared" si="8"/>
        <v>0</v>
      </c>
    </row>
    <row r="25" spans="1:20" ht="27.75" thickBot="1">
      <c r="A25" s="67">
        <v>21</v>
      </c>
      <c r="B25" s="68"/>
      <c r="C25" s="68"/>
      <c r="D25" s="69">
        <v>370423</v>
      </c>
      <c r="E25" s="69">
        <f t="shared" si="0"/>
        <v>0</v>
      </c>
      <c r="F25" s="70"/>
      <c r="G25" s="71">
        <f t="shared" si="1"/>
        <v>0</v>
      </c>
      <c r="H25" s="71">
        <v>0</v>
      </c>
      <c r="I25" s="72"/>
      <c r="J25" s="71">
        <v>0</v>
      </c>
      <c r="K25" s="71">
        <v>0</v>
      </c>
      <c r="L25" s="71">
        <f t="shared" si="2"/>
        <v>0</v>
      </c>
      <c r="M25" s="71">
        <f t="shared" si="3"/>
        <v>0</v>
      </c>
      <c r="N25" s="71">
        <f t="shared" si="4"/>
        <v>0</v>
      </c>
      <c r="O25" s="69"/>
      <c r="P25" s="69"/>
      <c r="Q25" s="71">
        <f t="shared" si="5"/>
        <v>0</v>
      </c>
      <c r="R25" s="76">
        <f t="shared" si="6"/>
        <v>0</v>
      </c>
      <c r="S25" s="71">
        <f t="shared" si="7"/>
        <v>0</v>
      </c>
      <c r="T25" s="73">
        <f t="shared" si="8"/>
        <v>0</v>
      </c>
    </row>
    <row r="26" spans="1:20" ht="27.75" thickBot="1">
      <c r="A26" s="67">
        <v>22</v>
      </c>
      <c r="B26" s="68"/>
      <c r="C26" s="68"/>
      <c r="D26" s="69">
        <v>370423</v>
      </c>
      <c r="E26" s="69">
        <f t="shared" si="0"/>
        <v>0</v>
      </c>
      <c r="F26" s="70"/>
      <c r="G26" s="71">
        <f t="shared" si="1"/>
        <v>0</v>
      </c>
      <c r="H26" s="71">
        <v>0</v>
      </c>
      <c r="I26" s="72"/>
      <c r="J26" s="71">
        <v>0</v>
      </c>
      <c r="K26" s="71">
        <v>0</v>
      </c>
      <c r="L26" s="71">
        <f t="shared" si="2"/>
        <v>0</v>
      </c>
      <c r="M26" s="71">
        <f t="shared" si="3"/>
        <v>0</v>
      </c>
      <c r="N26" s="71">
        <f t="shared" si="4"/>
        <v>0</v>
      </c>
      <c r="O26" s="69"/>
      <c r="P26" s="69"/>
      <c r="Q26" s="71">
        <f t="shared" si="5"/>
        <v>0</v>
      </c>
      <c r="R26" s="76">
        <f t="shared" si="6"/>
        <v>0</v>
      </c>
      <c r="S26" s="71">
        <f t="shared" si="7"/>
        <v>0</v>
      </c>
      <c r="T26" s="73">
        <f t="shared" si="8"/>
        <v>0</v>
      </c>
    </row>
    <row r="27" spans="1:20" ht="27.75" thickBot="1">
      <c r="A27" s="67">
        <v>23</v>
      </c>
      <c r="B27" s="68"/>
      <c r="C27" s="68"/>
      <c r="D27" s="69">
        <v>370423</v>
      </c>
      <c r="E27" s="69">
        <f t="shared" si="0"/>
        <v>0</v>
      </c>
      <c r="F27" s="70"/>
      <c r="G27" s="71">
        <f t="shared" si="1"/>
        <v>0</v>
      </c>
      <c r="H27" s="71">
        <v>0</v>
      </c>
      <c r="I27" s="72"/>
      <c r="J27" s="71">
        <v>0</v>
      </c>
      <c r="K27" s="71">
        <v>0</v>
      </c>
      <c r="L27" s="71">
        <f t="shared" si="2"/>
        <v>0</v>
      </c>
      <c r="M27" s="71">
        <f t="shared" si="3"/>
        <v>0</v>
      </c>
      <c r="N27" s="71">
        <f t="shared" si="4"/>
        <v>0</v>
      </c>
      <c r="O27" s="69"/>
      <c r="P27" s="69"/>
      <c r="Q27" s="71">
        <f t="shared" si="5"/>
        <v>0</v>
      </c>
      <c r="R27" s="76">
        <f t="shared" si="6"/>
        <v>0</v>
      </c>
      <c r="S27" s="71">
        <f t="shared" si="7"/>
        <v>0</v>
      </c>
      <c r="T27" s="73">
        <f t="shared" si="8"/>
        <v>0</v>
      </c>
    </row>
    <row r="28" spans="1:20" ht="27.75" thickBot="1">
      <c r="A28" s="67">
        <v>24</v>
      </c>
      <c r="B28" s="68"/>
      <c r="C28" s="68"/>
      <c r="D28" s="69">
        <v>370423</v>
      </c>
      <c r="E28" s="69">
        <f t="shared" si="0"/>
        <v>0</v>
      </c>
      <c r="F28" s="70"/>
      <c r="G28" s="71">
        <f t="shared" si="1"/>
        <v>0</v>
      </c>
      <c r="H28" s="71">
        <v>0</v>
      </c>
      <c r="I28" s="72"/>
      <c r="J28" s="71">
        <v>0</v>
      </c>
      <c r="K28" s="71">
        <v>0</v>
      </c>
      <c r="L28" s="71">
        <f t="shared" si="2"/>
        <v>0</v>
      </c>
      <c r="M28" s="71">
        <f t="shared" si="3"/>
        <v>0</v>
      </c>
      <c r="N28" s="71">
        <f t="shared" si="4"/>
        <v>0</v>
      </c>
      <c r="O28" s="69"/>
      <c r="P28" s="69"/>
      <c r="Q28" s="71">
        <f t="shared" si="5"/>
        <v>0</v>
      </c>
      <c r="R28" s="76">
        <f t="shared" si="6"/>
        <v>0</v>
      </c>
      <c r="S28" s="71">
        <f t="shared" si="7"/>
        <v>0</v>
      </c>
      <c r="T28" s="73">
        <f t="shared" si="8"/>
        <v>0</v>
      </c>
    </row>
    <row r="29" spans="1:20" ht="27.75" thickBot="1">
      <c r="A29" s="67">
        <v>25</v>
      </c>
      <c r="B29" s="68"/>
      <c r="C29" s="68"/>
      <c r="D29" s="69">
        <v>370423</v>
      </c>
      <c r="E29" s="69">
        <f t="shared" si="0"/>
        <v>0</v>
      </c>
      <c r="F29" s="70"/>
      <c r="G29" s="71">
        <f t="shared" si="1"/>
        <v>0</v>
      </c>
      <c r="H29" s="71">
        <v>0</v>
      </c>
      <c r="I29" s="72"/>
      <c r="J29" s="71">
        <v>0</v>
      </c>
      <c r="K29" s="71">
        <v>0</v>
      </c>
      <c r="L29" s="71">
        <f t="shared" si="2"/>
        <v>0</v>
      </c>
      <c r="M29" s="71">
        <f t="shared" si="3"/>
        <v>0</v>
      </c>
      <c r="N29" s="71">
        <f t="shared" si="4"/>
        <v>0</v>
      </c>
      <c r="O29" s="69"/>
      <c r="P29" s="69"/>
      <c r="Q29" s="71">
        <f t="shared" si="5"/>
        <v>0</v>
      </c>
      <c r="R29" s="76">
        <f t="shared" si="6"/>
        <v>0</v>
      </c>
      <c r="S29" s="71">
        <f t="shared" si="7"/>
        <v>0</v>
      </c>
      <c r="T29" s="73">
        <f t="shared" si="8"/>
        <v>0</v>
      </c>
    </row>
    <row r="30" spans="1:20" ht="27.75" thickBot="1">
      <c r="A30" s="67">
        <v>26</v>
      </c>
      <c r="B30" s="68"/>
      <c r="C30" s="68"/>
      <c r="D30" s="69">
        <v>370423</v>
      </c>
      <c r="E30" s="69">
        <f t="shared" si="0"/>
        <v>0</v>
      </c>
      <c r="F30" s="70"/>
      <c r="G30" s="71">
        <f t="shared" si="1"/>
        <v>0</v>
      </c>
      <c r="H30" s="71">
        <v>0</v>
      </c>
      <c r="I30" s="72"/>
      <c r="J30" s="71">
        <v>0</v>
      </c>
      <c r="K30" s="71">
        <v>0</v>
      </c>
      <c r="L30" s="71">
        <f t="shared" si="2"/>
        <v>0</v>
      </c>
      <c r="M30" s="71">
        <f t="shared" si="3"/>
        <v>0</v>
      </c>
      <c r="N30" s="71">
        <f t="shared" si="4"/>
        <v>0</v>
      </c>
      <c r="O30" s="69"/>
      <c r="P30" s="69"/>
      <c r="Q30" s="71">
        <f t="shared" si="5"/>
        <v>0</v>
      </c>
      <c r="R30" s="76">
        <f t="shared" si="6"/>
        <v>0</v>
      </c>
      <c r="S30" s="71">
        <f t="shared" si="7"/>
        <v>0</v>
      </c>
      <c r="T30" s="73">
        <f t="shared" si="8"/>
        <v>0</v>
      </c>
    </row>
    <row r="31" spans="1:20" ht="27.75" thickBot="1">
      <c r="A31" s="67">
        <v>27</v>
      </c>
      <c r="B31" s="68"/>
      <c r="C31" s="68"/>
      <c r="D31" s="69">
        <v>370423</v>
      </c>
      <c r="E31" s="69">
        <f t="shared" si="0"/>
        <v>0</v>
      </c>
      <c r="F31" s="70"/>
      <c r="G31" s="71">
        <f t="shared" si="1"/>
        <v>0</v>
      </c>
      <c r="H31" s="71">
        <v>0</v>
      </c>
      <c r="I31" s="72"/>
      <c r="J31" s="71">
        <v>0</v>
      </c>
      <c r="K31" s="71">
        <v>0</v>
      </c>
      <c r="L31" s="71">
        <f t="shared" si="2"/>
        <v>0</v>
      </c>
      <c r="M31" s="71">
        <f t="shared" si="3"/>
        <v>0</v>
      </c>
      <c r="N31" s="71">
        <f t="shared" si="4"/>
        <v>0</v>
      </c>
      <c r="O31" s="69"/>
      <c r="P31" s="69"/>
      <c r="Q31" s="71">
        <f t="shared" si="5"/>
        <v>0</v>
      </c>
      <c r="R31" s="76">
        <f t="shared" si="6"/>
        <v>0</v>
      </c>
      <c r="S31" s="71">
        <f t="shared" si="7"/>
        <v>0</v>
      </c>
      <c r="T31" s="73">
        <f t="shared" si="8"/>
        <v>0</v>
      </c>
    </row>
    <row r="32" spans="1:20" ht="27.75" thickBot="1">
      <c r="A32" s="67">
        <v>28</v>
      </c>
      <c r="B32" s="68"/>
      <c r="C32" s="68"/>
      <c r="D32" s="69">
        <v>370423</v>
      </c>
      <c r="E32" s="69">
        <f t="shared" si="0"/>
        <v>0</v>
      </c>
      <c r="F32" s="70"/>
      <c r="G32" s="71">
        <f t="shared" si="1"/>
        <v>0</v>
      </c>
      <c r="H32" s="71">
        <v>0</v>
      </c>
      <c r="I32" s="72"/>
      <c r="J32" s="71">
        <v>0</v>
      </c>
      <c r="K32" s="71">
        <v>0</v>
      </c>
      <c r="L32" s="71">
        <f t="shared" si="2"/>
        <v>0</v>
      </c>
      <c r="M32" s="71">
        <f t="shared" si="3"/>
        <v>0</v>
      </c>
      <c r="N32" s="71">
        <f t="shared" si="4"/>
        <v>0</v>
      </c>
      <c r="O32" s="69"/>
      <c r="P32" s="69"/>
      <c r="Q32" s="71">
        <f t="shared" si="5"/>
        <v>0</v>
      </c>
      <c r="R32" s="76">
        <f t="shared" si="6"/>
        <v>0</v>
      </c>
      <c r="S32" s="71">
        <f t="shared" si="7"/>
        <v>0</v>
      </c>
      <c r="T32" s="73">
        <f t="shared" si="8"/>
        <v>0</v>
      </c>
    </row>
    <row r="33" spans="1:20" ht="27.75" thickBot="1">
      <c r="A33" s="67">
        <v>29</v>
      </c>
      <c r="B33" s="68"/>
      <c r="C33" s="68"/>
      <c r="D33" s="69">
        <v>370423</v>
      </c>
      <c r="E33" s="69">
        <f t="shared" si="0"/>
        <v>0</v>
      </c>
      <c r="F33" s="70"/>
      <c r="G33" s="71">
        <f t="shared" si="1"/>
        <v>0</v>
      </c>
      <c r="H33" s="71">
        <v>0</v>
      </c>
      <c r="I33" s="72"/>
      <c r="J33" s="71">
        <v>0</v>
      </c>
      <c r="K33" s="71">
        <v>0</v>
      </c>
      <c r="L33" s="71">
        <f t="shared" si="2"/>
        <v>0</v>
      </c>
      <c r="M33" s="71">
        <f t="shared" si="3"/>
        <v>0</v>
      </c>
      <c r="N33" s="71">
        <f t="shared" si="4"/>
        <v>0</v>
      </c>
      <c r="O33" s="69"/>
      <c r="P33" s="69"/>
      <c r="Q33" s="71">
        <f t="shared" si="5"/>
        <v>0</v>
      </c>
      <c r="R33" s="76">
        <f t="shared" si="6"/>
        <v>0</v>
      </c>
      <c r="S33" s="71">
        <f t="shared" si="7"/>
        <v>0</v>
      </c>
      <c r="T33" s="73">
        <f t="shared" si="8"/>
        <v>0</v>
      </c>
    </row>
    <row r="34" spans="1:20" ht="27.75" thickBot="1">
      <c r="A34" s="67">
        <v>30</v>
      </c>
      <c r="B34" s="68"/>
      <c r="C34" s="68"/>
      <c r="D34" s="69">
        <v>370423</v>
      </c>
      <c r="E34" s="69">
        <f t="shared" si="0"/>
        <v>0</v>
      </c>
      <c r="F34" s="70"/>
      <c r="G34" s="71">
        <f t="shared" si="1"/>
        <v>0</v>
      </c>
      <c r="H34" s="71">
        <v>0</v>
      </c>
      <c r="I34" s="72"/>
      <c r="J34" s="71">
        <v>0</v>
      </c>
      <c r="K34" s="71">
        <v>0</v>
      </c>
      <c r="L34" s="71">
        <f t="shared" si="2"/>
        <v>0</v>
      </c>
      <c r="M34" s="71">
        <f t="shared" si="3"/>
        <v>0</v>
      </c>
      <c r="N34" s="71">
        <f t="shared" si="4"/>
        <v>0</v>
      </c>
      <c r="O34" s="69"/>
      <c r="P34" s="69"/>
      <c r="Q34" s="71">
        <f t="shared" si="5"/>
        <v>0</v>
      </c>
      <c r="R34" s="76">
        <f t="shared" si="6"/>
        <v>0</v>
      </c>
      <c r="S34" s="71">
        <f t="shared" si="7"/>
        <v>0</v>
      </c>
      <c r="T34" s="73">
        <f t="shared" si="8"/>
        <v>0</v>
      </c>
    </row>
    <row r="35" spans="1:20" ht="27.75" thickBot="1">
      <c r="A35" s="67">
        <v>31</v>
      </c>
      <c r="B35" s="68"/>
      <c r="C35" s="68"/>
      <c r="D35" s="69">
        <v>370423</v>
      </c>
      <c r="E35" s="69">
        <f t="shared" si="0"/>
        <v>0</v>
      </c>
      <c r="F35" s="70"/>
      <c r="G35" s="71">
        <f t="shared" si="1"/>
        <v>0</v>
      </c>
      <c r="H35" s="71">
        <v>0</v>
      </c>
      <c r="I35" s="72"/>
      <c r="J35" s="71">
        <v>0</v>
      </c>
      <c r="K35" s="71">
        <v>0</v>
      </c>
      <c r="L35" s="71">
        <f t="shared" si="2"/>
        <v>0</v>
      </c>
      <c r="M35" s="71">
        <f t="shared" si="3"/>
        <v>0</v>
      </c>
      <c r="N35" s="71">
        <f t="shared" si="4"/>
        <v>0</v>
      </c>
      <c r="O35" s="69"/>
      <c r="P35" s="69"/>
      <c r="Q35" s="71">
        <f t="shared" si="5"/>
        <v>0</v>
      </c>
      <c r="R35" s="76">
        <f t="shared" si="6"/>
        <v>0</v>
      </c>
      <c r="S35" s="71">
        <f t="shared" si="7"/>
        <v>0</v>
      </c>
      <c r="T35" s="73">
        <f t="shared" si="8"/>
        <v>0</v>
      </c>
    </row>
    <row r="36" spans="1:20" ht="27.75" thickBot="1">
      <c r="A36" s="67">
        <v>32</v>
      </c>
      <c r="B36" s="68"/>
      <c r="C36" s="68"/>
      <c r="D36" s="69">
        <v>370423</v>
      </c>
      <c r="E36" s="69">
        <f t="shared" si="0"/>
        <v>0</v>
      </c>
      <c r="F36" s="70"/>
      <c r="G36" s="71">
        <f t="shared" si="1"/>
        <v>0</v>
      </c>
      <c r="H36" s="71">
        <v>0</v>
      </c>
      <c r="I36" s="72"/>
      <c r="J36" s="71">
        <v>0</v>
      </c>
      <c r="K36" s="71">
        <v>0</v>
      </c>
      <c r="L36" s="71">
        <f t="shared" si="2"/>
        <v>0</v>
      </c>
      <c r="M36" s="71">
        <f t="shared" si="3"/>
        <v>0</v>
      </c>
      <c r="N36" s="71">
        <f t="shared" si="4"/>
        <v>0</v>
      </c>
      <c r="O36" s="69"/>
      <c r="P36" s="69"/>
      <c r="Q36" s="71">
        <f t="shared" si="5"/>
        <v>0</v>
      </c>
      <c r="R36" s="76">
        <f t="shared" si="6"/>
        <v>0</v>
      </c>
      <c r="S36" s="71">
        <f t="shared" si="7"/>
        <v>0</v>
      </c>
      <c r="T36" s="73">
        <f t="shared" si="8"/>
        <v>0</v>
      </c>
    </row>
    <row r="37" spans="1:20" ht="27.75" thickBot="1">
      <c r="A37" s="67">
        <v>33</v>
      </c>
      <c r="B37" s="68"/>
      <c r="C37" s="68"/>
      <c r="D37" s="69">
        <v>370423</v>
      </c>
      <c r="E37" s="69">
        <f t="shared" si="0"/>
        <v>0</v>
      </c>
      <c r="F37" s="70"/>
      <c r="G37" s="71">
        <f t="shared" si="1"/>
        <v>0</v>
      </c>
      <c r="H37" s="71">
        <v>0</v>
      </c>
      <c r="I37" s="72"/>
      <c r="J37" s="71">
        <v>0</v>
      </c>
      <c r="K37" s="71">
        <v>0</v>
      </c>
      <c r="L37" s="71">
        <f t="shared" si="2"/>
        <v>0</v>
      </c>
      <c r="M37" s="71">
        <f t="shared" si="3"/>
        <v>0</v>
      </c>
      <c r="N37" s="71">
        <f t="shared" si="4"/>
        <v>0</v>
      </c>
      <c r="O37" s="69"/>
      <c r="P37" s="69"/>
      <c r="Q37" s="71">
        <f t="shared" si="5"/>
        <v>0</v>
      </c>
      <c r="R37" s="76">
        <f t="shared" si="6"/>
        <v>0</v>
      </c>
      <c r="S37" s="71">
        <f t="shared" si="7"/>
        <v>0</v>
      </c>
      <c r="T37" s="73">
        <f t="shared" si="8"/>
        <v>0</v>
      </c>
    </row>
    <row r="38" spans="1:20" ht="27.75" thickBot="1">
      <c r="A38" s="67">
        <v>34</v>
      </c>
      <c r="B38" s="68"/>
      <c r="C38" s="68"/>
      <c r="D38" s="69">
        <v>370423</v>
      </c>
      <c r="E38" s="69">
        <f t="shared" si="0"/>
        <v>0</v>
      </c>
      <c r="F38" s="70"/>
      <c r="G38" s="71">
        <f t="shared" si="1"/>
        <v>0</v>
      </c>
      <c r="H38" s="71">
        <v>0</v>
      </c>
      <c r="I38" s="72"/>
      <c r="J38" s="71">
        <v>0</v>
      </c>
      <c r="K38" s="71">
        <v>0</v>
      </c>
      <c r="L38" s="71">
        <f t="shared" si="2"/>
        <v>0</v>
      </c>
      <c r="M38" s="71">
        <f t="shared" si="3"/>
        <v>0</v>
      </c>
      <c r="N38" s="71">
        <f t="shared" si="4"/>
        <v>0</v>
      </c>
      <c r="O38" s="69"/>
      <c r="P38" s="69"/>
      <c r="Q38" s="71">
        <f t="shared" si="5"/>
        <v>0</v>
      </c>
      <c r="R38" s="76">
        <f t="shared" si="6"/>
        <v>0</v>
      </c>
      <c r="S38" s="71">
        <f t="shared" si="7"/>
        <v>0</v>
      </c>
      <c r="T38" s="73">
        <f t="shared" si="8"/>
        <v>0</v>
      </c>
    </row>
    <row r="39" spans="1:20" ht="27.75" thickBot="1">
      <c r="A39" s="67">
        <v>35</v>
      </c>
      <c r="B39" s="68"/>
      <c r="C39" s="68"/>
      <c r="D39" s="69">
        <v>370423</v>
      </c>
      <c r="E39" s="69">
        <f t="shared" si="0"/>
        <v>0</v>
      </c>
      <c r="F39" s="70"/>
      <c r="G39" s="71">
        <f t="shared" si="1"/>
        <v>0</v>
      </c>
      <c r="H39" s="71">
        <v>0</v>
      </c>
      <c r="I39" s="72"/>
      <c r="J39" s="71">
        <v>0</v>
      </c>
      <c r="K39" s="71">
        <v>0</v>
      </c>
      <c r="L39" s="71">
        <f t="shared" si="2"/>
        <v>0</v>
      </c>
      <c r="M39" s="71">
        <f t="shared" si="3"/>
        <v>0</v>
      </c>
      <c r="N39" s="71">
        <f t="shared" si="4"/>
        <v>0</v>
      </c>
      <c r="O39" s="69"/>
      <c r="P39" s="69"/>
      <c r="Q39" s="71">
        <f t="shared" si="5"/>
        <v>0</v>
      </c>
      <c r="R39" s="76">
        <f t="shared" si="6"/>
        <v>0</v>
      </c>
      <c r="S39" s="71">
        <f t="shared" si="7"/>
        <v>0</v>
      </c>
      <c r="T39" s="73">
        <f t="shared" si="8"/>
        <v>0</v>
      </c>
    </row>
    <row r="40" spans="1:20" ht="27.75" thickBot="1">
      <c r="A40" s="67">
        <v>36</v>
      </c>
      <c r="B40" s="68"/>
      <c r="C40" s="68"/>
      <c r="D40" s="69">
        <v>370423</v>
      </c>
      <c r="E40" s="69">
        <f t="shared" si="0"/>
        <v>0</v>
      </c>
      <c r="F40" s="70"/>
      <c r="G40" s="71">
        <f t="shared" si="1"/>
        <v>0</v>
      </c>
      <c r="H40" s="71">
        <v>0</v>
      </c>
      <c r="I40" s="72"/>
      <c r="J40" s="71">
        <v>0</v>
      </c>
      <c r="K40" s="71">
        <v>0</v>
      </c>
      <c r="L40" s="71">
        <f t="shared" si="2"/>
        <v>0</v>
      </c>
      <c r="M40" s="71">
        <f t="shared" si="3"/>
        <v>0</v>
      </c>
      <c r="N40" s="71">
        <f t="shared" si="4"/>
        <v>0</v>
      </c>
      <c r="O40" s="69"/>
      <c r="P40" s="69"/>
      <c r="Q40" s="71">
        <f t="shared" si="5"/>
        <v>0</v>
      </c>
      <c r="R40" s="76">
        <f t="shared" si="6"/>
        <v>0</v>
      </c>
      <c r="S40" s="71">
        <f t="shared" si="7"/>
        <v>0</v>
      </c>
      <c r="T40" s="73">
        <f t="shared" si="8"/>
        <v>0</v>
      </c>
    </row>
    <row r="41" spans="1:20" ht="27.75" thickBot="1">
      <c r="A41" s="67">
        <v>37</v>
      </c>
      <c r="B41" s="68"/>
      <c r="C41" s="68"/>
      <c r="D41" s="69">
        <v>370423</v>
      </c>
      <c r="E41" s="69">
        <f t="shared" si="0"/>
        <v>0</v>
      </c>
      <c r="F41" s="70"/>
      <c r="G41" s="71">
        <f t="shared" si="1"/>
        <v>0</v>
      </c>
      <c r="H41" s="71">
        <v>0</v>
      </c>
      <c r="I41" s="72"/>
      <c r="J41" s="71">
        <v>0</v>
      </c>
      <c r="K41" s="71">
        <v>0</v>
      </c>
      <c r="L41" s="71">
        <f t="shared" si="2"/>
        <v>0</v>
      </c>
      <c r="M41" s="71">
        <f t="shared" si="3"/>
        <v>0</v>
      </c>
      <c r="N41" s="71">
        <f t="shared" si="4"/>
        <v>0</v>
      </c>
      <c r="O41" s="69"/>
      <c r="P41" s="69"/>
      <c r="Q41" s="71">
        <f t="shared" si="5"/>
        <v>0</v>
      </c>
      <c r="R41" s="76">
        <f t="shared" si="6"/>
        <v>0</v>
      </c>
      <c r="S41" s="71">
        <f t="shared" si="7"/>
        <v>0</v>
      </c>
      <c r="T41" s="73">
        <f t="shared" si="8"/>
        <v>0</v>
      </c>
    </row>
    <row r="42" spans="1:20" ht="27.75" thickBot="1">
      <c r="A42" s="67">
        <v>38</v>
      </c>
      <c r="B42" s="68"/>
      <c r="C42" s="68"/>
      <c r="D42" s="69">
        <v>370423</v>
      </c>
      <c r="E42" s="69">
        <f t="shared" si="0"/>
        <v>0</v>
      </c>
      <c r="F42" s="70"/>
      <c r="G42" s="71">
        <f t="shared" si="1"/>
        <v>0</v>
      </c>
      <c r="H42" s="71">
        <v>0</v>
      </c>
      <c r="I42" s="72"/>
      <c r="J42" s="71">
        <v>0</v>
      </c>
      <c r="K42" s="71">
        <v>0</v>
      </c>
      <c r="L42" s="71">
        <f t="shared" si="2"/>
        <v>0</v>
      </c>
      <c r="M42" s="71">
        <f t="shared" si="3"/>
        <v>0</v>
      </c>
      <c r="N42" s="71">
        <f t="shared" si="4"/>
        <v>0</v>
      </c>
      <c r="O42" s="69"/>
      <c r="P42" s="69"/>
      <c r="Q42" s="71">
        <f t="shared" si="5"/>
        <v>0</v>
      </c>
      <c r="R42" s="76">
        <f t="shared" si="6"/>
        <v>0</v>
      </c>
      <c r="S42" s="71">
        <f t="shared" si="7"/>
        <v>0</v>
      </c>
      <c r="T42" s="73">
        <f t="shared" si="8"/>
        <v>0</v>
      </c>
    </row>
    <row r="43" spans="1:20" ht="27.75" thickBot="1">
      <c r="A43" s="67">
        <v>39</v>
      </c>
      <c r="B43" s="68"/>
      <c r="C43" s="68"/>
      <c r="D43" s="69">
        <v>370423</v>
      </c>
      <c r="E43" s="69">
        <f t="shared" si="0"/>
        <v>0</v>
      </c>
      <c r="F43" s="70"/>
      <c r="G43" s="71">
        <f t="shared" si="1"/>
        <v>0</v>
      </c>
      <c r="H43" s="71">
        <v>0</v>
      </c>
      <c r="I43" s="72"/>
      <c r="J43" s="71">
        <v>0</v>
      </c>
      <c r="K43" s="71">
        <v>0</v>
      </c>
      <c r="L43" s="71">
        <f t="shared" si="2"/>
        <v>0</v>
      </c>
      <c r="M43" s="71">
        <f t="shared" si="3"/>
        <v>0</v>
      </c>
      <c r="N43" s="71">
        <f t="shared" si="4"/>
        <v>0</v>
      </c>
      <c r="O43" s="69"/>
      <c r="P43" s="69"/>
      <c r="Q43" s="71">
        <f t="shared" si="5"/>
        <v>0</v>
      </c>
      <c r="R43" s="76">
        <f t="shared" si="6"/>
        <v>0</v>
      </c>
      <c r="S43" s="71">
        <f t="shared" si="7"/>
        <v>0</v>
      </c>
      <c r="T43" s="73">
        <f t="shared" si="8"/>
        <v>0</v>
      </c>
    </row>
    <row r="44" spans="1:20" ht="27.75" thickBot="1">
      <c r="A44" s="67">
        <v>40</v>
      </c>
      <c r="B44" s="68"/>
      <c r="C44" s="68"/>
      <c r="D44" s="69">
        <v>370423</v>
      </c>
      <c r="E44" s="69">
        <f t="shared" si="0"/>
        <v>0</v>
      </c>
      <c r="F44" s="70"/>
      <c r="G44" s="71">
        <f t="shared" si="1"/>
        <v>0</v>
      </c>
      <c r="H44" s="71">
        <v>0</v>
      </c>
      <c r="I44" s="72"/>
      <c r="J44" s="71">
        <v>0</v>
      </c>
      <c r="K44" s="71">
        <v>0</v>
      </c>
      <c r="L44" s="71">
        <f t="shared" si="2"/>
        <v>0</v>
      </c>
      <c r="M44" s="71">
        <f t="shared" si="3"/>
        <v>0</v>
      </c>
      <c r="N44" s="71">
        <f t="shared" si="4"/>
        <v>0</v>
      </c>
      <c r="O44" s="69"/>
      <c r="P44" s="69"/>
      <c r="Q44" s="71">
        <f t="shared" si="5"/>
        <v>0</v>
      </c>
      <c r="R44" s="76">
        <f t="shared" si="6"/>
        <v>0</v>
      </c>
      <c r="S44" s="71">
        <f t="shared" si="7"/>
        <v>0</v>
      </c>
      <c r="T44" s="73">
        <f t="shared" si="8"/>
        <v>0</v>
      </c>
    </row>
    <row r="45" spans="1:20" ht="27.75" thickBot="1">
      <c r="A45" s="67">
        <v>41</v>
      </c>
      <c r="B45" s="68"/>
      <c r="C45" s="68"/>
      <c r="D45" s="69">
        <v>370423</v>
      </c>
      <c r="E45" s="69">
        <f t="shared" si="0"/>
        <v>0</v>
      </c>
      <c r="F45" s="70"/>
      <c r="G45" s="71">
        <f t="shared" si="1"/>
        <v>0</v>
      </c>
      <c r="H45" s="71">
        <v>0</v>
      </c>
      <c r="I45" s="72"/>
      <c r="J45" s="71">
        <v>0</v>
      </c>
      <c r="K45" s="71">
        <v>0</v>
      </c>
      <c r="L45" s="71">
        <f t="shared" si="2"/>
        <v>0</v>
      </c>
      <c r="M45" s="71">
        <f t="shared" si="3"/>
        <v>0</v>
      </c>
      <c r="N45" s="71">
        <f t="shared" si="4"/>
        <v>0</v>
      </c>
      <c r="O45" s="69"/>
      <c r="P45" s="69"/>
      <c r="Q45" s="71">
        <f t="shared" si="5"/>
        <v>0</v>
      </c>
      <c r="R45" s="76">
        <f t="shared" si="6"/>
        <v>0</v>
      </c>
      <c r="S45" s="71">
        <f t="shared" si="7"/>
        <v>0</v>
      </c>
      <c r="T45" s="73">
        <f t="shared" si="8"/>
        <v>0</v>
      </c>
    </row>
    <row r="46" spans="1:20" ht="27.75" thickBot="1">
      <c r="A46" s="67">
        <v>42</v>
      </c>
      <c r="B46" s="68"/>
      <c r="C46" s="68"/>
      <c r="D46" s="69">
        <v>370423</v>
      </c>
      <c r="E46" s="69">
        <f t="shared" si="0"/>
        <v>0</v>
      </c>
      <c r="F46" s="70"/>
      <c r="G46" s="71">
        <f t="shared" si="1"/>
        <v>0</v>
      </c>
      <c r="H46" s="71">
        <v>0</v>
      </c>
      <c r="I46" s="72"/>
      <c r="J46" s="71">
        <v>0</v>
      </c>
      <c r="K46" s="71">
        <v>0</v>
      </c>
      <c r="L46" s="71">
        <f t="shared" si="2"/>
        <v>0</v>
      </c>
      <c r="M46" s="71">
        <f t="shared" si="3"/>
        <v>0</v>
      </c>
      <c r="N46" s="71">
        <f t="shared" si="4"/>
        <v>0</v>
      </c>
      <c r="O46" s="69"/>
      <c r="P46" s="69"/>
      <c r="Q46" s="71">
        <f t="shared" si="5"/>
        <v>0</v>
      </c>
      <c r="R46" s="76">
        <f t="shared" si="6"/>
        <v>0</v>
      </c>
      <c r="S46" s="71">
        <f t="shared" si="7"/>
        <v>0</v>
      </c>
      <c r="T46" s="73">
        <f t="shared" si="8"/>
        <v>0</v>
      </c>
    </row>
    <row r="47" spans="1:20" ht="27.75" thickBot="1">
      <c r="A47" s="67">
        <v>43</v>
      </c>
      <c r="B47" s="68"/>
      <c r="C47" s="68"/>
      <c r="D47" s="69">
        <v>370423</v>
      </c>
      <c r="E47" s="69">
        <f t="shared" si="0"/>
        <v>0</v>
      </c>
      <c r="F47" s="70"/>
      <c r="G47" s="71">
        <f t="shared" si="1"/>
        <v>0</v>
      </c>
      <c r="H47" s="71">
        <v>0</v>
      </c>
      <c r="I47" s="72"/>
      <c r="J47" s="71">
        <v>0</v>
      </c>
      <c r="K47" s="71">
        <v>0</v>
      </c>
      <c r="L47" s="71">
        <f t="shared" si="2"/>
        <v>0</v>
      </c>
      <c r="M47" s="71">
        <f t="shared" si="3"/>
        <v>0</v>
      </c>
      <c r="N47" s="71">
        <f t="shared" si="4"/>
        <v>0</v>
      </c>
      <c r="O47" s="69"/>
      <c r="P47" s="69"/>
      <c r="Q47" s="71">
        <f t="shared" si="5"/>
        <v>0</v>
      </c>
      <c r="R47" s="76">
        <f t="shared" si="6"/>
        <v>0</v>
      </c>
      <c r="S47" s="71">
        <f t="shared" si="7"/>
        <v>0</v>
      </c>
      <c r="T47" s="73">
        <f t="shared" si="8"/>
        <v>0</v>
      </c>
    </row>
    <row r="48" spans="1:20" ht="27.75" thickBot="1">
      <c r="A48" s="67">
        <v>44</v>
      </c>
      <c r="B48" s="68"/>
      <c r="C48" s="68"/>
      <c r="D48" s="69">
        <v>370423</v>
      </c>
      <c r="E48" s="69">
        <f t="shared" si="0"/>
        <v>0</v>
      </c>
      <c r="F48" s="70"/>
      <c r="G48" s="71">
        <f t="shared" si="1"/>
        <v>0</v>
      </c>
      <c r="H48" s="71">
        <v>0</v>
      </c>
      <c r="I48" s="72"/>
      <c r="J48" s="71">
        <v>0</v>
      </c>
      <c r="K48" s="71">
        <v>0</v>
      </c>
      <c r="L48" s="71">
        <f t="shared" si="2"/>
        <v>0</v>
      </c>
      <c r="M48" s="71">
        <f t="shared" si="3"/>
        <v>0</v>
      </c>
      <c r="N48" s="71">
        <f t="shared" si="4"/>
        <v>0</v>
      </c>
      <c r="O48" s="69"/>
      <c r="P48" s="69"/>
      <c r="Q48" s="71">
        <f t="shared" si="5"/>
        <v>0</v>
      </c>
      <c r="R48" s="76">
        <f t="shared" si="6"/>
        <v>0</v>
      </c>
      <c r="S48" s="71">
        <f t="shared" si="7"/>
        <v>0</v>
      </c>
      <c r="T48" s="73">
        <f t="shared" si="8"/>
        <v>0</v>
      </c>
    </row>
    <row r="49" spans="1:20" ht="27.75" thickBot="1">
      <c r="A49" s="67">
        <v>45</v>
      </c>
      <c r="B49" s="68"/>
      <c r="C49" s="68"/>
      <c r="D49" s="69">
        <v>370423</v>
      </c>
      <c r="E49" s="69">
        <f t="shared" si="0"/>
        <v>0</v>
      </c>
      <c r="F49" s="70"/>
      <c r="G49" s="71">
        <f t="shared" si="1"/>
        <v>0</v>
      </c>
      <c r="H49" s="71">
        <v>0</v>
      </c>
      <c r="I49" s="72"/>
      <c r="J49" s="71">
        <v>0</v>
      </c>
      <c r="K49" s="71">
        <v>0</v>
      </c>
      <c r="L49" s="71">
        <f t="shared" si="2"/>
        <v>0</v>
      </c>
      <c r="M49" s="71">
        <f t="shared" si="3"/>
        <v>0</v>
      </c>
      <c r="N49" s="71">
        <f t="shared" si="4"/>
        <v>0</v>
      </c>
      <c r="O49" s="69"/>
      <c r="P49" s="69"/>
      <c r="Q49" s="71">
        <f t="shared" si="5"/>
        <v>0</v>
      </c>
      <c r="R49" s="76">
        <f t="shared" si="6"/>
        <v>0</v>
      </c>
      <c r="S49" s="71">
        <f t="shared" si="7"/>
        <v>0</v>
      </c>
      <c r="T49" s="73">
        <f t="shared" si="8"/>
        <v>0</v>
      </c>
    </row>
    <row r="50" spans="1:20" ht="27.75" thickBot="1">
      <c r="A50" s="67">
        <v>46</v>
      </c>
      <c r="B50" s="68"/>
      <c r="C50" s="68"/>
      <c r="D50" s="69">
        <v>370423</v>
      </c>
      <c r="E50" s="69">
        <f t="shared" si="0"/>
        <v>0</v>
      </c>
      <c r="F50" s="70"/>
      <c r="G50" s="71">
        <f t="shared" si="1"/>
        <v>0</v>
      </c>
      <c r="H50" s="71">
        <v>0</v>
      </c>
      <c r="I50" s="72"/>
      <c r="J50" s="71">
        <v>0</v>
      </c>
      <c r="K50" s="71">
        <v>0</v>
      </c>
      <c r="L50" s="71">
        <f t="shared" si="2"/>
        <v>0</v>
      </c>
      <c r="M50" s="71">
        <f t="shared" si="3"/>
        <v>0</v>
      </c>
      <c r="N50" s="71">
        <f t="shared" si="4"/>
        <v>0</v>
      </c>
      <c r="O50" s="69"/>
      <c r="P50" s="69"/>
      <c r="Q50" s="71">
        <f t="shared" si="5"/>
        <v>0</v>
      </c>
      <c r="R50" s="76">
        <f t="shared" si="6"/>
        <v>0</v>
      </c>
      <c r="S50" s="71">
        <f t="shared" si="7"/>
        <v>0</v>
      </c>
      <c r="T50" s="73">
        <f t="shared" si="8"/>
        <v>0</v>
      </c>
    </row>
    <row r="51" spans="1:20" ht="27.75" thickBot="1">
      <c r="A51" s="67">
        <v>47</v>
      </c>
      <c r="B51" s="68"/>
      <c r="C51" s="68"/>
      <c r="D51" s="69">
        <v>370423</v>
      </c>
      <c r="E51" s="69">
        <f t="shared" si="0"/>
        <v>0</v>
      </c>
      <c r="F51" s="70"/>
      <c r="G51" s="71">
        <f t="shared" si="1"/>
        <v>0</v>
      </c>
      <c r="H51" s="71">
        <v>0</v>
      </c>
      <c r="I51" s="72"/>
      <c r="J51" s="71">
        <v>0</v>
      </c>
      <c r="K51" s="71">
        <v>0</v>
      </c>
      <c r="L51" s="71">
        <f t="shared" si="2"/>
        <v>0</v>
      </c>
      <c r="M51" s="71">
        <f t="shared" si="3"/>
        <v>0</v>
      </c>
      <c r="N51" s="71">
        <f t="shared" si="4"/>
        <v>0</v>
      </c>
      <c r="O51" s="69"/>
      <c r="P51" s="69"/>
      <c r="Q51" s="71">
        <f t="shared" si="5"/>
        <v>0</v>
      </c>
      <c r="R51" s="76">
        <f t="shared" si="6"/>
        <v>0</v>
      </c>
      <c r="S51" s="71">
        <f t="shared" si="7"/>
        <v>0</v>
      </c>
      <c r="T51" s="73">
        <f t="shared" si="8"/>
        <v>0</v>
      </c>
    </row>
    <row r="52" spans="1:20" ht="27.75" thickBot="1">
      <c r="A52" s="67">
        <v>48</v>
      </c>
      <c r="B52" s="68"/>
      <c r="C52" s="68"/>
      <c r="D52" s="69">
        <v>370423</v>
      </c>
      <c r="E52" s="69">
        <f t="shared" si="0"/>
        <v>0</v>
      </c>
      <c r="F52" s="70"/>
      <c r="G52" s="71">
        <f t="shared" si="1"/>
        <v>0</v>
      </c>
      <c r="H52" s="71">
        <v>0</v>
      </c>
      <c r="I52" s="72"/>
      <c r="J52" s="71">
        <v>0</v>
      </c>
      <c r="K52" s="71">
        <v>0</v>
      </c>
      <c r="L52" s="71">
        <f t="shared" si="2"/>
        <v>0</v>
      </c>
      <c r="M52" s="71">
        <f t="shared" si="3"/>
        <v>0</v>
      </c>
      <c r="N52" s="71">
        <f t="shared" si="4"/>
        <v>0</v>
      </c>
      <c r="O52" s="69"/>
      <c r="P52" s="69"/>
      <c r="Q52" s="71">
        <f t="shared" si="5"/>
        <v>0</v>
      </c>
      <c r="R52" s="76">
        <f t="shared" si="6"/>
        <v>0</v>
      </c>
      <c r="S52" s="71">
        <f t="shared" si="7"/>
        <v>0</v>
      </c>
      <c r="T52" s="73">
        <f t="shared" si="8"/>
        <v>0</v>
      </c>
    </row>
    <row r="53" spans="1:20" ht="27.75" thickBot="1">
      <c r="A53" s="67">
        <v>49</v>
      </c>
      <c r="B53" s="68"/>
      <c r="C53" s="68"/>
      <c r="D53" s="69">
        <v>370423</v>
      </c>
      <c r="E53" s="69">
        <f t="shared" si="0"/>
        <v>0</v>
      </c>
      <c r="F53" s="70"/>
      <c r="G53" s="71">
        <f t="shared" si="1"/>
        <v>0</v>
      </c>
      <c r="H53" s="71">
        <v>0</v>
      </c>
      <c r="I53" s="72"/>
      <c r="J53" s="71">
        <v>0</v>
      </c>
      <c r="K53" s="71">
        <v>0</v>
      </c>
      <c r="L53" s="71">
        <f t="shared" si="2"/>
        <v>0</v>
      </c>
      <c r="M53" s="71">
        <f t="shared" si="3"/>
        <v>0</v>
      </c>
      <c r="N53" s="71">
        <f t="shared" si="4"/>
        <v>0</v>
      </c>
      <c r="O53" s="69"/>
      <c r="P53" s="69"/>
      <c r="Q53" s="71">
        <f t="shared" si="5"/>
        <v>0</v>
      </c>
      <c r="R53" s="76">
        <f t="shared" si="6"/>
        <v>0</v>
      </c>
      <c r="S53" s="71">
        <f t="shared" si="7"/>
        <v>0</v>
      </c>
      <c r="T53" s="73">
        <f t="shared" si="8"/>
        <v>0</v>
      </c>
    </row>
    <row r="54" spans="1:20" ht="27.75" thickBot="1">
      <c r="A54" s="67">
        <v>50</v>
      </c>
      <c r="B54" s="68"/>
      <c r="C54" s="68"/>
      <c r="D54" s="69">
        <v>370423</v>
      </c>
      <c r="E54" s="69">
        <f t="shared" si="0"/>
        <v>0</v>
      </c>
      <c r="F54" s="70"/>
      <c r="G54" s="71">
        <f t="shared" si="1"/>
        <v>0</v>
      </c>
      <c r="H54" s="71">
        <v>0</v>
      </c>
      <c r="I54" s="72"/>
      <c r="J54" s="71">
        <v>0</v>
      </c>
      <c r="K54" s="71">
        <v>0</v>
      </c>
      <c r="L54" s="71">
        <f t="shared" si="2"/>
        <v>0</v>
      </c>
      <c r="M54" s="71">
        <f t="shared" si="3"/>
        <v>0</v>
      </c>
      <c r="N54" s="71">
        <f t="shared" si="4"/>
        <v>0</v>
      </c>
      <c r="O54" s="69"/>
      <c r="P54" s="69"/>
      <c r="Q54" s="71">
        <f t="shared" si="5"/>
        <v>0</v>
      </c>
      <c r="R54" s="76">
        <f t="shared" si="6"/>
        <v>0</v>
      </c>
      <c r="S54" s="71">
        <f t="shared" si="7"/>
        <v>0</v>
      </c>
      <c r="T54" s="73">
        <f t="shared" si="8"/>
        <v>0</v>
      </c>
    </row>
    <row r="55" spans="1:20" s="2" customFormat="1" ht="27.75" thickBot="1">
      <c r="A55" s="117" t="s">
        <v>125</v>
      </c>
      <c r="B55" s="118"/>
      <c r="C55" s="119">
        <f>SUM(C5:C54)</f>
        <v>30</v>
      </c>
      <c r="D55" s="120">
        <f>SUM(D5:D54)</f>
        <v>18750727</v>
      </c>
      <c r="E55" s="116">
        <f>SUM(E5:E54)</f>
        <v>18000000</v>
      </c>
      <c r="F55" s="116">
        <f t="shared" ref="F55:T55" si="9">SUM(F5:F54)</f>
        <v>15</v>
      </c>
      <c r="G55" s="116">
        <f t="shared" si="9"/>
        <v>1718181.8181818181</v>
      </c>
      <c r="H55" s="116">
        <f t="shared" si="9"/>
        <v>400000</v>
      </c>
      <c r="I55" s="116">
        <f t="shared" si="9"/>
        <v>2</v>
      </c>
      <c r="J55" s="116">
        <f t="shared" si="9"/>
        <v>2222538</v>
      </c>
      <c r="K55" s="116">
        <f t="shared" si="9"/>
        <v>1100000</v>
      </c>
      <c r="L55" s="116">
        <f t="shared" si="9"/>
        <v>23440719.81818182</v>
      </c>
      <c r="M55" s="116">
        <f t="shared" si="9"/>
        <v>21218181.818181816</v>
      </c>
      <c r="N55" s="116">
        <f t="shared" si="9"/>
        <v>23440719.81818182</v>
      </c>
      <c r="O55" s="116">
        <f t="shared" si="9"/>
        <v>2000000</v>
      </c>
      <c r="P55" s="116">
        <f t="shared" si="9"/>
        <v>5000000</v>
      </c>
      <c r="Q55" s="116">
        <f t="shared" si="9"/>
        <v>1485272.7272727273</v>
      </c>
      <c r="R55" s="116">
        <f t="shared" si="9"/>
        <v>44071.981818182023</v>
      </c>
      <c r="S55" s="116">
        <f t="shared" si="9"/>
        <v>8529344.709090909</v>
      </c>
      <c r="T55" s="116">
        <f t="shared" si="9"/>
        <v>14911375.109090911</v>
      </c>
    </row>
  </sheetData>
  <mergeCells count="3">
    <mergeCell ref="A1:T1"/>
    <mergeCell ref="A2:T2"/>
    <mergeCell ref="A55:B55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قوانین پایه </vt:lpstr>
      <vt:lpstr>فروردین</vt:lpstr>
      <vt:lpstr>اردیبهشت</vt:lpstr>
      <vt:lpstr>خرداد</vt:lpstr>
      <vt:lpstr>تیر</vt:lpstr>
      <vt:lpstr>مرداد</vt:lpstr>
      <vt:lpstr>شهریور</vt:lpstr>
      <vt:lpstr>مهر</vt:lpstr>
      <vt:lpstr>آبان</vt:lpstr>
      <vt:lpstr>آذر</vt:lpstr>
      <vt:lpstr>دی</vt:lpstr>
      <vt:lpstr>بهمن</vt:lpstr>
      <vt:lpstr>اسفند</vt:lpstr>
      <vt:lpstr>تجمیعی</vt:lpstr>
      <vt:lpstr>نمونه خام</vt:lpstr>
      <vt:lpstr>لیست ارائه به دارایی</vt:lpstr>
    </vt:vector>
  </TitlesOfParts>
  <Company>Gerdoo.Net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Gerdoo</dc:creator>
  <cp:lastModifiedBy>user</cp:lastModifiedBy>
  <dcterms:created xsi:type="dcterms:W3CDTF">2018-09-04T23:12:03Z</dcterms:created>
  <dcterms:modified xsi:type="dcterms:W3CDTF">2018-08-11T17:29:38Z</dcterms:modified>
</cp:coreProperties>
</file>