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heiri\اکسل\"/>
    </mc:Choice>
  </mc:AlternateContent>
  <bookViews>
    <workbookView xWindow="0" yWindow="0" windowWidth="19200" windowHeight="8145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 l="1"/>
  <c r="E22" i="1"/>
  <c r="E3" i="1"/>
  <c r="E13" i="1" s="1"/>
  <c r="E16" i="1" s="1"/>
  <c r="E19" i="1" l="1"/>
  <c r="E17" i="1"/>
  <c r="E18" i="1"/>
  <c r="E14" i="1"/>
  <c r="E20" i="1" l="1"/>
</calcChain>
</file>

<file path=xl/sharedStrings.xml><?xml version="1.0" encoding="utf-8"?>
<sst xmlns="http://schemas.openxmlformats.org/spreadsheetml/2006/main" count="68" uniqueCount="51">
  <si>
    <t>ردیف</t>
  </si>
  <si>
    <t>شرح</t>
  </si>
  <si>
    <t>زمان</t>
  </si>
  <si>
    <t>شرایط پرداخت</t>
  </si>
  <si>
    <t>مبلغ</t>
  </si>
  <si>
    <t>دستمزد روزانه</t>
  </si>
  <si>
    <t xml:space="preserve">برای یک روز </t>
  </si>
  <si>
    <t>برای 7 ساعت و 20دقیقه (7/33)</t>
  </si>
  <si>
    <t xml:space="preserve">برای 30 روز </t>
  </si>
  <si>
    <t>از اولین روز کاری</t>
  </si>
  <si>
    <t>به شرط داشتن حداقل یکسال سابقه کار</t>
  </si>
  <si>
    <t xml:space="preserve">در اولین روز  کاری </t>
  </si>
  <si>
    <t>به شرط داشتن حداقل 2 سال معادل 720روز سابقه بیمه</t>
  </si>
  <si>
    <t>فرزند دختر تا زمان ازدواج</t>
  </si>
  <si>
    <t xml:space="preserve">دستمزد ماهانه  </t>
  </si>
  <si>
    <t>مزد سنوات</t>
  </si>
  <si>
    <t>حق مسکن</t>
  </si>
  <si>
    <t xml:space="preserve">حق بن خوار و بار </t>
  </si>
  <si>
    <t>فرزند پسر تا 18 سال به شرطی که مشغول به تحصیل باشد( تا قبل از سربازی)معلولیت استثنای این مورد است</t>
  </si>
  <si>
    <t>حق اولاد یک فرزند</t>
  </si>
  <si>
    <t>حق اولاد 2 فرزند</t>
  </si>
  <si>
    <t>حق اولاد 3 فرزند</t>
  </si>
  <si>
    <t>محدودیت تعداد فرزند حذف شد</t>
  </si>
  <si>
    <t>مجموع دریافتی افراد مجرد</t>
  </si>
  <si>
    <t>مجموع دریافتی افراد متاهل با دو فرزند</t>
  </si>
  <si>
    <t xml:space="preserve">برای 30روز </t>
  </si>
  <si>
    <t xml:space="preserve">حقوق پایه +حق مسکن +حق بن  (برای مثال بدون سنوات) </t>
  </si>
  <si>
    <t xml:space="preserve">حقوق پایه +حق مسکن +حق بن+ حق اولاد دو فرزند (برای مثال بدون سنوات) </t>
  </si>
  <si>
    <t xml:space="preserve">حقوق و مزایای مشمول بیمه </t>
  </si>
  <si>
    <t>بیمه سهم کارفرما(20%)</t>
  </si>
  <si>
    <t>بیمه بیکاری(3%)</t>
  </si>
  <si>
    <t>بیمه سهم کارگر(7%)</t>
  </si>
  <si>
    <t>اقلام مشمول بیمه: حقوق پایه+حق مسکن+حق بن+(بدون پایه سنوات)</t>
  </si>
  <si>
    <t>از اولین روزکاری</t>
  </si>
  <si>
    <t>جمع کل حق بیمه پرداختی</t>
  </si>
  <si>
    <t>30درصد</t>
  </si>
  <si>
    <t>مجموع دریافتی افراد بدون کسر کسورات قانونی</t>
  </si>
  <si>
    <t>حق بیمه</t>
  </si>
  <si>
    <t>دستمزد بر حسب ساعت</t>
  </si>
  <si>
    <t>دستمزد یک ساعت کار عادی</t>
  </si>
  <si>
    <t>دستمزد یک ساعت شب کاری ( 35%)</t>
  </si>
  <si>
    <t>دستمزد یک ساعت اضافه کاری(40%)</t>
  </si>
  <si>
    <t>دستمزد یک ساعت تعطیل کاری(40%)</t>
  </si>
  <si>
    <t xml:space="preserve">دستمزد یک ساعت نوبت کاری صبح و عصر (10% ) </t>
  </si>
  <si>
    <t xml:space="preserve">دستمزد یک ساعت نوبت کاری صبح و عصر و شب (15% ) </t>
  </si>
  <si>
    <t xml:space="preserve">دستمزد یک ساعت نوبت کاری صبح وشب یا عصر و شب (22.5% ) </t>
  </si>
  <si>
    <t xml:space="preserve">برای 1 ساعت </t>
  </si>
  <si>
    <t>برای 1 ساعت</t>
  </si>
  <si>
    <t xml:space="preserve">دستمزد عادی +40درصد فوق العاده </t>
  </si>
  <si>
    <t xml:space="preserve">دستمزد عادی اضافه کاری +40درصد فوق العاده </t>
  </si>
  <si>
    <t xml:space="preserve">دستمزد عادی +درصد فوق العاده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</si>
</sst>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_-* #,##0.00\-;_-* &quot;-&quot;??_-;_-@_-"/>
    <numFmt numFmtId="164" formatCode="_-* #,##0_-;_-* #,##0\-;_-* &quot;-&quot;??_-;_-@_-"/>
  </numFmts>
  <fonts count="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color theme="1"/>
      <name val="B Mitra"/>
      <charset val="178"/>
    </font>
    <font>
      <sz val="14"/>
      <color theme="0"/>
      <name val="B Mitra"/>
      <charset val="178"/>
    </font>
    <font>
      <b/>
      <sz val="14"/>
      <color rgb="FF7030A0"/>
      <name val="B Mitra"/>
      <charset val="178"/>
    </font>
    <font>
      <b/>
      <sz val="14"/>
      <color rgb="FF002060"/>
      <name val="B Mitra"/>
      <charset val="178"/>
    </font>
    <font>
      <b/>
      <sz val="14"/>
      <color theme="0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4" fillId="0" borderId="6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4" fillId="0" borderId="9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rightToLeft="1" tabSelected="1" zoomScale="80" zoomScaleNormal="80" workbookViewId="0">
      <selection activeCell="B17" sqref="B17"/>
    </sheetView>
  </sheetViews>
  <sheetFormatPr defaultRowHeight="21.75" x14ac:dyDescent="0.5"/>
  <cols>
    <col min="1" max="1" width="4.375" style="1" bestFit="1" customWidth="1"/>
    <col min="2" max="2" width="46.25" style="1" bestFit="1" customWidth="1"/>
    <col min="3" max="3" width="12.625" style="1" customWidth="1"/>
    <col min="4" max="4" width="76.875" style="1" bestFit="1" customWidth="1"/>
    <col min="5" max="5" width="17.625" style="3" bestFit="1" customWidth="1"/>
    <col min="6" max="16384" width="9" style="1"/>
  </cols>
  <sheetData>
    <row r="1" spans="1:5" x14ac:dyDescent="0.5">
      <c r="A1" s="4" t="s">
        <v>0</v>
      </c>
      <c r="B1" s="6" t="s">
        <v>1</v>
      </c>
      <c r="C1" s="6" t="s">
        <v>2</v>
      </c>
      <c r="D1" s="6" t="s">
        <v>3</v>
      </c>
      <c r="E1" s="7" t="s">
        <v>4</v>
      </c>
    </row>
    <row r="2" spans="1:5" ht="22.5" x14ac:dyDescent="0.55000000000000004">
      <c r="A2" s="5">
        <v>1</v>
      </c>
      <c r="B2" s="9" t="s">
        <v>5</v>
      </c>
      <c r="C2" s="9" t="s">
        <v>6</v>
      </c>
      <c r="D2" s="9" t="s">
        <v>7</v>
      </c>
      <c r="E2" s="8">
        <v>371352</v>
      </c>
    </row>
    <row r="3" spans="1:5" ht="22.5" x14ac:dyDescent="0.55000000000000004">
      <c r="A3" s="5">
        <v>2</v>
      </c>
      <c r="B3" s="9" t="s">
        <v>14</v>
      </c>
      <c r="C3" s="9" t="s">
        <v>8</v>
      </c>
      <c r="D3" s="9" t="s">
        <v>9</v>
      </c>
      <c r="E3" s="8">
        <f>E2*30</f>
        <v>11140560</v>
      </c>
    </row>
    <row r="4" spans="1:5" ht="22.5" x14ac:dyDescent="0.55000000000000004">
      <c r="A4" s="32">
        <v>3</v>
      </c>
      <c r="B4" s="29" t="s">
        <v>15</v>
      </c>
      <c r="C4" s="9" t="s">
        <v>6</v>
      </c>
      <c r="D4" s="29" t="s">
        <v>10</v>
      </c>
      <c r="E4" s="8">
        <v>17000</v>
      </c>
    </row>
    <row r="5" spans="1:5" ht="22.5" x14ac:dyDescent="0.55000000000000004">
      <c r="A5" s="33"/>
      <c r="B5" s="29"/>
      <c r="C5" s="9" t="s">
        <v>8</v>
      </c>
      <c r="D5" s="29"/>
      <c r="E5" s="8">
        <v>510000</v>
      </c>
    </row>
    <row r="6" spans="1:5" ht="22.5" x14ac:dyDescent="0.55000000000000004">
      <c r="A6" s="5">
        <v>4</v>
      </c>
      <c r="B6" s="9" t="s">
        <v>16</v>
      </c>
      <c r="C6" s="9" t="s">
        <v>8</v>
      </c>
      <c r="D6" s="9" t="s">
        <v>11</v>
      </c>
      <c r="E6" s="8">
        <v>400000</v>
      </c>
    </row>
    <row r="7" spans="1:5" ht="22.5" x14ac:dyDescent="0.55000000000000004">
      <c r="A7" s="5">
        <v>5</v>
      </c>
      <c r="B7" s="9" t="s">
        <v>17</v>
      </c>
      <c r="C7" s="9" t="s">
        <v>8</v>
      </c>
      <c r="D7" s="9" t="s">
        <v>11</v>
      </c>
      <c r="E7" s="8">
        <v>1100000</v>
      </c>
    </row>
    <row r="8" spans="1:5" ht="22.5" x14ac:dyDescent="0.55000000000000004">
      <c r="A8" s="34">
        <v>6</v>
      </c>
      <c r="B8" s="12" t="s">
        <v>19</v>
      </c>
      <c r="C8" s="30" t="s">
        <v>8</v>
      </c>
      <c r="D8" s="10" t="s">
        <v>12</v>
      </c>
      <c r="E8" s="8">
        <v>1114057</v>
      </c>
    </row>
    <row r="9" spans="1:5" ht="22.5" x14ac:dyDescent="0.55000000000000004">
      <c r="A9" s="35"/>
      <c r="B9" s="12" t="s">
        <v>20</v>
      </c>
      <c r="C9" s="31"/>
      <c r="D9" s="25" t="s">
        <v>18</v>
      </c>
      <c r="E9" s="8">
        <v>2228115</v>
      </c>
    </row>
    <row r="10" spans="1:5" ht="22.5" x14ac:dyDescent="0.55000000000000004">
      <c r="A10" s="35"/>
      <c r="B10" s="12" t="s">
        <v>21</v>
      </c>
      <c r="C10" s="31"/>
      <c r="D10" s="25"/>
      <c r="E10" s="8">
        <v>3342172</v>
      </c>
    </row>
    <row r="11" spans="1:5" ht="23.25" thickBot="1" x14ac:dyDescent="0.6">
      <c r="A11" s="36"/>
      <c r="B11" s="26" t="s">
        <v>22</v>
      </c>
      <c r="C11" s="27"/>
      <c r="D11" s="11" t="s">
        <v>13</v>
      </c>
      <c r="E11" s="2"/>
    </row>
    <row r="12" spans="1:5" ht="23.25" thickBot="1" x14ac:dyDescent="0.6">
      <c r="A12" s="23"/>
      <c r="B12" s="24" t="s">
        <v>36</v>
      </c>
      <c r="C12" s="24"/>
      <c r="D12" s="24"/>
      <c r="E12" s="24"/>
    </row>
    <row r="13" spans="1:5" ht="22.5" x14ac:dyDescent="0.55000000000000004">
      <c r="A13" s="4">
        <v>7</v>
      </c>
      <c r="B13" s="15" t="s">
        <v>23</v>
      </c>
      <c r="C13" s="19" t="s">
        <v>8</v>
      </c>
      <c r="D13" s="16" t="s">
        <v>26</v>
      </c>
      <c r="E13" s="14">
        <f>E3+E6+E7</f>
        <v>12640560</v>
      </c>
    </row>
    <row r="14" spans="1:5" ht="22.5" x14ac:dyDescent="0.55000000000000004">
      <c r="A14" s="5">
        <v>8</v>
      </c>
      <c r="B14" s="9" t="s">
        <v>24</v>
      </c>
      <c r="C14" s="20"/>
      <c r="D14" s="17" t="s">
        <v>27</v>
      </c>
      <c r="E14" s="8">
        <f>E3+E6+E7+E9</f>
        <v>14868675</v>
      </c>
    </row>
    <row r="15" spans="1:5" ht="23.25" thickBot="1" x14ac:dyDescent="0.6">
      <c r="A15" s="23"/>
      <c r="B15" s="24" t="s">
        <v>37</v>
      </c>
      <c r="C15" s="24"/>
      <c r="D15" s="24"/>
      <c r="E15" s="24"/>
    </row>
    <row r="16" spans="1:5" ht="22.5" x14ac:dyDescent="0.55000000000000004">
      <c r="A16" s="4">
        <v>9</v>
      </c>
      <c r="B16" s="15" t="s">
        <v>28</v>
      </c>
      <c r="C16" s="28" t="s">
        <v>25</v>
      </c>
      <c r="D16" s="15" t="s">
        <v>32</v>
      </c>
      <c r="E16" s="14">
        <f>E13</f>
        <v>12640560</v>
      </c>
    </row>
    <row r="17" spans="1:5" ht="22.5" x14ac:dyDescent="0.55000000000000004">
      <c r="A17" s="5">
        <v>10</v>
      </c>
      <c r="B17" s="9" t="s">
        <v>29</v>
      </c>
      <c r="C17" s="29"/>
      <c r="D17" s="9" t="s">
        <v>33</v>
      </c>
      <c r="E17" s="8">
        <f>E16*20%</f>
        <v>2528112</v>
      </c>
    </row>
    <row r="18" spans="1:5" ht="22.5" x14ac:dyDescent="0.55000000000000004">
      <c r="A18" s="5">
        <v>11</v>
      </c>
      <c r="B18" s="9" t="s">
        <v>30</v>
      </c>
      <c r="C18" s="29"/>
      <c r="D18" s="9" t="s">
        <v>33</v>
      </c>
      <c r="E18" s="21">
        <f>E16*3%</f>
        <v>379216.8</v>
      </c>
    </row>
    <row r="19" spans="1:5" ht="22.5" x14ac:dyDescent="0.55000000000000004">
      <c r="A19" s="5">
        <v>12</v>
      </c>
      <c r="B19" s="9" t="s">
        <v>31</v>
      </c>
      <c r="C19" s="29"/>
      <c r="D19" s="9" t="s">
        <v>33</v>
      </c>
      <c r="E19" s="21">
        <f>E16*7%</f>
        <v>884839.20000000007</v>
      </c>
    </row>
    <row r="20" spans="1:5" ht="23.25" thickBot="1" x14ac:dyDescent="0.6">
      <c r="A20" s="13"/>
      <c r="B20" s="18" t="s">
        <v>34</v>
      </c>
      <c r="C20" s="18"/>
      <c r="D20" s="18" t="s">
        <v>35</v>
      </c>
      <c r="E20" s="22">
        <f>E17+E18+E19</f>
        <v>3792168</v>
      </c>
    </row>
    <row r="21" spans="1:5" ht="23.25" thickBot="1" x14ac:dyDescent="0.6">
      <c r="A21" s="37"/>
      <c r="B21" s="24" t="s">
        <v>38</v>
      </c>
      <c r="C21" s="24"/>
      <c r="D21" s="24"/>
      <c r="E21" s="24"/>
    </row>
    <row r="22" spans="1:5" ht="22.5" x14ac:dyDescent="0.55000000000000004">
      <c r="A22" s="37">
        <v>13</v>
      </c>
      <c r="B22" s="38" t="s">
        <v>39</v>
      </c>
      <c r="C22" s="15" t="s">
        <v>46</v>
      </c>
      <c r="D22" s="15"/>
      <c r="E22" s="14">
        <f>E2/7.33</f>
        <v>50661.937244201908</v>
      </c>
    </row>
    <row r="23" spans="1:5" ht="22.5" x14ac:dyDescent="0.55000000000000004">
      <c r="A23" s="37">
        <v>14</v>
      </c>
      <c r="B23" s="39" t="s">
        <v>41</v>
      </c>
      <c r="C23" s="9" t="s">
        <v>47</v>
      </c>
      <c r="D23" s="9" t="s">
        <v>48</v>
      </c>
      <c r="E23" s="8">
        <f>(E22*40%)+E22</f>
        <v>70926.712141882672</v>
      </c>
    </row>
    <row r="24" spans="1:5" ht="22.5" x14ac:dyDescent="0.55000000000000004">
      <c r="A24" s="37">
        <v>15</v>
      </c>
      <c r="B24" s="39" t="s">
        <v>42</v>
      </c>
      <c r="C24" s="9" t="s">
        <v>47</v>
      </c>
      <c r="D24" s="9" t="s">
        <v>49</v>
      </c>
      <c r="E24" s="8">
        <f t="shared" ref="E24:E28" si="0">(E23*40%)+E23</f>
        <v>99297.396998635741</v>
      </c>
    </row>
    <row r="25" spans="1:5" ht="22.5" x14ac:dyDescent="0.55000000000000004">
      <c r="A25" s="37">
        <v>16</v>
      </c>
      <c r="B25" s="39" t="s">
        <v>40</v>
      </c>
      <c r="C25" s="9" t="s">
        <v>47</v>
      </c>
      <c r="D25" s="9" t="s">
        <v>50</v>
      </c>
      <c r="E25" s="8">
        <f>(E22*35%)+E22</f>
        <v>68393.61527967258</v>
      </c>
    </row>
    <row r="26" spans="1:5" ht="22.5" x14ac:dyDescent="0.55000000000000004">
      <c r="A26" s="37">
        <v>17</v>
      </c>
      <c r="B26" s="39" t="s">
        <v>43</v>
      </c>
      <c r="C26" s="9" t="s">
        <v>47</v>
      </c>
      <c r="D26" s="9" t="s">
        <v>50</v>
      </c>
      <c r="E26" s="8">
        <f>(E22*10%)+E22</f>
        <v>55728.130968622099</v>
      </c>
    </row>
    <row r="27" spans="1:5" ht="22.5" x14ac:dyDescent="0.55000000000000004">
      <c r="A27" s="37">
        <v>18</v>
      </c>
      <c r="B27" s="39" t="s">
        <v>44</v>
      </c>
      <c r="C27" s="9" t="s">
        <v>47</v>
      </c>
      <c r="D27" s="9" t="s">
        <v>50</v>
      </c>
      <c r="E27" s="8">
        <f>(E22*15%)+E22</f>
        <v>58261.227830832198</v>
      </c>
    </row>
    <row r="28" spans="1:5" ht="23.25" thickBot="1" x14ac:dyDescent="0.6">
      <c r="A28" s="37">
        <v>19</v>
      </c>
      <c r="B28" s="40" t="s">
        <v>45</v>
      </c>
      <c r="C28" s="18" t="s">
        <v>47</v>
      </c>
      <c r="D28" s="18" t="s">
        <v>50</v>
      </c>
      <c r="E28" s="41">
        <f>(E22*22.5%)+E22</f>
        <v>62060.873124147336</v>
      </c>
    </row>
  </sheetData>
  <mergeCells count="11">
    <mergeCell ref="B4:B5"/>
    <mergeCell ref="D4:D5"/>
    <mergeCell ref="A4:A5"/>
    <mergeCell ref="A8:A11"/>
    <mergeCell ref="B21:E21"/>
    <mergeCell ref="D9:D10"/>
    <mergeCell ref="B11:C11"/>
    <mergeCell ref="C16:C19"/>
    <mergeCell ref="B12:E12"/>
    <mergeCell ref="B15:E15"/>
    <mergeCell ref="C8:C1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dcterms:created xsi:type="dcterms:W3CDTF">2018-03-26T06:52:12Z</dcterms:created>
  <dcterms:modified xsi:type="dcterms:W3CDTF">2018-03-26T09:25:02Z</dcterms:modified>
</cp:coreProperties>
</file>