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425"/>
  </bookViews>
  <sheets>
    <sheet name="محاسبه مالیات بر حقوق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17" i="1" l="1"/>
  <c r="B19" i="1" s="1"/>
  <c r="A12" i="1"/>
  <c r="B12" i="1" s="1"/>
  <c r="D10" i="1"/>
  <c r="F9" i="1"/>
  <c r="E9" i="1"/>
  <c r="D9" i="1"/>
  <c r="C9" i="1"/>
  <c r="A9" i="1"/>
  <c r="B4" i="1"/>
  <c r="B9" i="1" s="1"/>
  <c r="A6" i="1"/>
  <c r="A10" i="1" s="1"/>
  <c r="A11" i="1" l="1"/>
  <c r="B11" i="1" s="1"/>
  <c r="C11" i="1" s="1"/>
  <c r="C12" i="1"/>
  <c r="E6" i="1"/>
  <c r="B6" i="1"/>
  <c r="E11" i="1" l="1"/>
  <c r="F6" i="1"/>
  <c r="F10" i="1" s="1"/>
  <c r="E10" i="1"/>
  <c r="C6" i="1"/>
  <c r="C10" i="1" s="1"/>
  <c r="B10" i="1"/>
  <c r="F11" i="1"/>
  <c r="F12" i="1" s="1"/>
  <c r="E12" i="1" l="1"/>
</calcChain>
</file>

<file path=xl/sharedStrings.xml><?xml version="1.0" encoding="utf-8"?>
<sst xmlns="http://schemas.openxmlformats.org/spreadsheetml/2006/main" count="23" uniqueCount="21">
  <si>
    <t>حقوق ماهانه</t>
  </si>
  <si>
    <t>حقوق سالانه</t>
  </si>
  <si>
    <t>درآمد مشموا مالیات بعد از کشر معافیت</t>
  </si>
  <si>
    <t xml:space="preserve">نرخ مالیات </t>
  </si>
  <si>
    <t>مالیات سالانه</t>
  </si>
  <si>
    <t>مالیات ماهانه</t>
  </si>
  <si>
    <t>مواقعی که حقوق معاف از مالیات باشد</t>
  </si>
  <si>
    <t>معاف</t>
  </si>
  <si>
    <t>جمع</t>
  </si>
  <si>
    <t xml:space="preserve">جدول مالیات بر حقوق سال 95 </t>
  </si>
  <si>
    <t>در مواقعی که حقوق تا 7 برابر معافیت مالیاتی پرداخت شود</t>
  </si>
  <si>
    <t xml:space="preserve">و حقوق مازاد بر 7 برابر معافیت برای مثال </t>
  </si>
  <si>
    <t>نتیجه</t>
  </si>
  <si>
    <t xml:space="preserve">کل </t>
  </si>
  <si>
    <t>مشمول 10 درصد</t>
  </si>
  <si>
    <t>مشمول  20 درصد</t>
  </si>
  <si>
    <t>توضیحات</t>
  </si>
  <si>
    <t>کسر میشود: معافیت بخش اول</t>
  </si>
  <si>
    <t>کسر میشود: معافیت بخش دوم</t>
  </si>
  <si>
    <t xml:space="preserve">پرشین حساب همراه شما در تمام امور حسابداری و مالیاتی </t>
  </si>
  <si>
    <t>persianhesab.com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</si>
</sst>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-* #,##0_-;_-* #,##0\-;_-* &quot;-&quot;??_-;_-@_-"/>
  </numFmts>
  <fonts count="8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2"/>
      <color theme="1"/>
      <name val="B Mitra"/>
      <charset val="178"/>
    </font>
    <font>
      <b/>
      <sz val="12"/>
      <color theme="1"/>
      <name val="Arial"/>
      <family val="2"/>
      <charset val="178"/>
      <scheme val="minor"/>
    </font>
    <font>
      <b/>
      <sz val="16"/>
      <color theme="0"/>
      <name val="B Mitra"/>
      <charset val="178"/>
    </font>
    <font>
      <b/>
      <sz val="16"/>
      <color theme="0"/>
      <name val="Arial"/>
      <family val="2"/>
      <charset val="178"/>
      <scheme val="minor"/>
    </font>
    <font>
      <b/>
      <sz val="12"/>
      <color theme="3" tint="-0.499984740745262"/>
      <name val="B Mitra"/>
      <charset val="178"/>
    </font>
    <font>
      <sz val="11"/>
      <color theme="3" tint="-0.499984740745262"/>
      <name val="Arial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2" fillId="3" borderId="1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64" fontId="2" fillId="4" borderId="1" xfId="1" applyNumberFormat="1" applyFont="1" applyFill="1" applyBorder="1" applyAlignment="1">
      <alignment horizontal="center" wrapText="1"/>
    </xf>
    <xf numFmtId="164" fontId="2" fillId="4" borderId="2" xfId="1" applyNumberFormat="1" applyFont="1" applyFill="1" applyBorder="1" applyAlignment="1">
      <alignment horizontal="center" wrapText="1"/>
    </xf>
    <xf numFmtId="9" fontId="2" fillId="4" borderId="2" xfId="0" applyNumberFormat="1" applyFont="1" applyFill="1" applyBorder="1" applyAlignment="1">
      <alignment horizontal="center" wrapText="1"/>
    </xf>
    <xf numFmtId="164" fontId="2" fillId="4" borderId="3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164" fontId="2" fillId="5" borderId="8" xfId="1" applyNumberFormat="1" applyFont="1" applyFill="1" applyBorder="1" applyAlignment="1">
      <alignment horizontal="center" wrapText="1"/>
    </xf>
    <xf numFmtId="164" fontId="2" fillId="5" borderId="1" xfId="1" applyNumberFormat="1" applyFont="1" applyFill="1" applyBorder="1" applyAlignment="1">
      <alignment horizontal="center" wrapText="1"/>
    </xf>
    <xf numFmtId="164" fontId="2" fillId="5" borderId="2" xfId="1" applyNumberFormat="1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9" fontId="2" fillId="5" borderId="2" xfId="0" applyNumberFormat="1" applyFont="1" applyFill="1" applyBorder="1" applyAlignment="1">
      <alignment horizontal="center" wrapText="1"/>
    </xf>
    <xf numFmtId="164" fontId="2" fillId="5" borderId="3" xfId="0" applyNumberFormat="1" applyFont="1" applyFill="1" applyBorder="1" applyAlignment="1">
      <alignment horizontal="center" wrapText="1"/>
    </xf>
    <xf numFmtId="164" fontId="2" fillId="5" borderId="4" xfId="1" applyNumberFormat="1" applyFont="1" applyFill="1" applyBorder="1" applyAlignment="1">
      <alignment horizontal="center" wrapText="1"/>
    </xf>
    <xf numFmtId="164" fontId="2" fillId="5" borderId="5" xfId="1" applyNumberFormat="1" applyFont="1" applyFill="1" applyBorder="1" applyAlignment="1">
      <alignment horizontal="center" wrapText="1"/>
    </xf>
    <xf numFmtId="9" fontId="2" fillId="5" borderId="5" xfId="0" applyNumberFormat="1" applyFont="1" applyFill="1" applyBorder="1" applyAlignment="1">
      <alignment horizontal="center" wrapText="1"/>
    </xf>
    <xf numFmtId="164" fontId="2" fillId="5" borderId="6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164" fontId="2" fillId="6" borderId="2" xfId="1" applyNumberFormat="1" applyFont="1" applyFill="1" applyBorder="1" applyAlignment="1">
      <alignment horizontal="center" wrapText="1"/>
    </xf>
    <xf numFmtId="164" fontId="6" fillId="7" borderId="0" xfId="1" applyNumberFormat="1" applyFont="1" applyFill="1" applyAlignment="1">
      <alignment horizontal="center" wrapText="1"/>
    </xf>
    <xf numFmtId="0" fontId="7" fillId="7" borderId="0" xfId="0" applyFont="1" applyFill="1" applyAlignment="1">
      <alignment horizontal="center" wrapText="1"/>
    </xf>
    <xf numFmtId="0" fontId="6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5" borderId="1" xfId="1" applyNumberFormat="1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164" fontId="2" fillId="3" borderId="12" xfId="1" applyNumberFormat="1" applyFont="1" applyFill="1" applyBorder="1" applyAlignment="1" applyProtection="1">
      <alignment horizontal="center" wrapText="1"/>
      <protection locked="0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164" fontId="2" fillId="4" borderId="7" xfId="1" applyNumberFormat="1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164" fontId="4" fillId="2" borderId="15" xfId="1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141001</xdr:rowOff>
    </xdr:from>
    <xdr:to>
      <xdr:col>5</xdr:col>
      <xdr:colOff>1295400</xdr:colOff>
      <xdr:row>17</xdr:row>
      <xdr:rowOff>457875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765700" y="3312826"/>
          <a:ext cx="2466975" cy="1745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rightToLeft="1" tabSelected="1" topLeftCell="A10" workbookViewId="0">
      <selection activeCell="C16" sqref="C16"/>
    </sheetView>
  </sheetViews>
  <sheetFormatPr defaultRowHeight="18.75" x14ac:dyDescent="0.45"/>
  <cols>
    <col min="1" max="1" width="20.875" style="23" customWidth="1"/>
    <col min="2" max="2" width="18.5" style="23" customWidth="1"/>
    <col min="3" max="3" width="28.375" style="23" customWidth="1"/>
    <col min="4" max="4" width="10.25" style="22" bestFit="1" customWidth="1"/>
    <col min="5" max="5" width="15.375" style="23" bestFit="1" customWidth="1"/>
    <col min="6" max="6" width="17.5" style="22" bestFit="1" customWidth="1"/>
    <col min="7" max="7" width="5" style="22" bestFit="1" customWidth="1"/>
    <col min="8" max="16384" width="9" style="22"/>
  </cols>
  <sheetData>
    <row r="1" spans="1:6" ht="42.75" customHeight="1" thickBot="1" x14ac:dyDescent="0.5">
      <c r="A1" s="40" t="s">
        <v>9</v>
      </c>
      <c r="B1" s="41"/>
      <c r="C1" s="41"/>
      <c r="D1" s="41"/>
      <c r="E1" s="41"/>
      <c r="F1" s="41"/>
    </row>
    <row r="2" spans="1:6" x14ac:dyDescent="0.45">
      <c r="A2" s="34" t="s">
        <v>6</v>
      </c>
      <c r="B2" s="35"/>
      <c r="C2" s="35"/>
      <c r="D2" s="35"/>
      <c r="E2" s="35"/>
      <c r="F2" s="36"/>
    </row>
    <row r="3" spans="1:6" x14ac:dyDescent="0.45">
      <c r="A3" s="1" t="s">
        <v>0</v>
      </c>
      <c r="B3" s="2" t="s">
        <v>1</v>
      </c>
      <c r="C3" s="2" t="s">
        <v>2</v>
      </c>
      <c r="D3" s="3" t="s">
        <v>3</v>
      </c>
      <c r="E3" s="2" t="s">
        <v>5</v>
      </c>
      <c r="F3" s="4" t="s">
        <v>4</v>
      </c>
    </row>
    <row r="4" spans="1:6" x14ac:dyDescent="0.45">
      <c r="A4" s="1">
        <v>13000000</v>
      </c>
      <c r="B4" s="2">
        <f>A4*12</f>
        <v>156000000</v>
      </c>
      <c r="C4" s="2" t="s">
        <v>7</v>
      </c>
      <c r="D4" s="3">
        <v>0</v>
      </c>
      <c r="E4" s="2">
        <v>0</v>
      </c>
      <c r="F4" s="4">
        <v>0</v>
      </c>
    </row>
    <row r="5" spans="1:6" x14ac:dyDescent="0.45">
      <c r="A5" s="37" t="s">
        <v>10</v>
      </c>
      <c r="B5" s="38"/>
      <c r="C5" s="38"/>
      <c r="D5" s="38"/>
      <c r="E5" s="38"/>
      <c r="F5" s="39"/>
    </row>
    <row r="6" spans="1:6" x14ac:dyDescent="0.45">
      <c r="A6" s="5">
        <f>A4*7</f>
        <v>91000000</v>
      </c>
      <c r="B6" s="6">
        <f>A6*12</f>
        <v>1092000000</v>
      </c>
      <c r="C6" s="6">
        <f>B6-B4</f>
        <v>936000000</v>
      </c>
      <c r="D6" s="7">
        <v>0.1</v>
      </c>
      <c r="E6" s="6">
        <f>(A6-A4)*10%</f>
        <v>7800000</v>
      </c>
      <c r="F6" s="8">
        <f>E6*12</f>
        <v>93600000</v>
      </c>
    </row>
    <row r="7" spans="1:6" x14ac:dyDescent="0.45">
      <c r="A7" s="5"/>
      <c r="B7" s="6"/>
      <c r="C7" s="6"/>
      <c r="D7" s="9"/>
      <c r="E7" s="6"/>
      <c r="F7" s="10"/>
    </row>
    <row r="8" spans="1:6" x14ac:dyDescent="0.45">
      <c r="A8" s="29" t="s">
        <v>11</v>
      </c>
      <c r="B8" s="30"/>
      <c r="C8" s="11">
        <v>110000000</v>
      </c>
      <c r="D8" s="31"/>
      <c r="E8" s="32"/>
      <c r="F8" s="33"/>
    </row>
    <row r="9" spans="1:6" x14ac:dyDescent="0.45">
      <c r="A9" s="12">
        <f t="shared" ref="A9:F9" si="0">A4</f>
        <v>13000000</v>
      </c>
      <c r="B9" s="13">
        <f t="shared" si="0"/>
        <v>156000000</v>
      </c>
      <c r="C9" s="13" t="str">
        <f t="shared" si="0"/>
        <v>معاف</v>
      </c>
      <c r="D9" s="14">
        <f t="shared" si="0"/>
        <v>0</v>
      </c>
      <c r="E9" s="13">
        <f t="shared" si="0"/>
        <v>0</v>
      </c>
      <c r="F9" s="15">
        <f t="shared" si="0"/>
        <v>0</v>
      </c>
    </row>
    <row r="10" spans="1:6" x14ac:dyDescent="0.45">
      <c r="A10" s="12">
        <f t="shared" ref="A10:F10" si="1">A6</f>
        <v>91000000</v>
      </c>
      <c r="B10" s="13">
        <f t="shared" si="1"/>
        <v>1092000000</v>
      </c>
      <c r="C10" s="13">
        <f t="shared" si="1"/>
        <v>936000000</v>
      </c>
      <c r="D10" s="16">
        <f t="shared" si="1"/>
        <v>0.1</v>
      </c>
      <c r="E10" s="13">
        <f t="shared" si="1"/>
        <v>7800000</v>
      </c>
      <c r="F10" s="17">
        <f t="shared" si="1"/>
        <v>93600000</v>
      </c>
    </row>
    <row r="11" spans="1:6" x14ac:dyDescent="0.45">
      <c r="A11" s="12">
        <f>C8-A9-A10</f>
        <v>6000000</v>
      </c>
      <c r="B11" s="13">
        <f>A11*12</f>
        <v>72000000</v>
      </c>
      <c r="C11" s="13">
        <f>B11</f>
        <v>72000000</v>
      </c>
      <c r="D11" s="16">
        <v>0.2</v>
      </c>
      <c r="E11" s="13">
        <f>A11*D11</f>
        <v>1200000</v>
      </c>
      <c r="F11" s="17">
        <f>E11*12</f>
        <v>14400000</v>
      </c>
    </row>
    <row r="12" spans="1:6" ht="19.5" thickBot="1" x14ac:dyDescent="0.5">
      <c r="A12" s="18">
        <f>C8</f>
        <v>110000000</v>
      </c>
      <c r="B12" s="19">
        <f>A12*12</f>
        <v>1320000000</v>
      </c>
      <c r="C12" s="19">
        <f>B12-(B9*2)</f>
        <v>1008000000</v>
      </c>
      <c r="D12" s="20" t="s">
        <v>8</v>
      </c>
      <c r="E12" s="19">
        <f>E10+E11</f>
        <v>9000000</v>
      </c>
      <c r="F12" s="21">
        <f>F10+F11</f>
        <v>108000000</v>
      </c>
    </row>
    <row r="14" spans="1:6" x14ac:dyDescent="0.45">
      <c r="A14" s="24" t="s">
        <v>16</v>
      </c>
      <c r="B14" s="24"/>
      <c r="C14" s="24"/>
    </row>
    <row r="15" spans="1:6" x14ac:dyDescent="0.45">
      <c r="A15" s="24" t="s">
        <v>13</v>
      </c>
      <c r="B15" s="24">
        <v>110000000</v>
      </c>
      <c r="C15" s="24"/>
    </row>
    <row r="16" spans="1:6" ht="37.5" x14ac:dyDescent="0.45">
      <c r="A16" s="24" t="s">
        <v>17</v>
      </c>
      <c r="B16" s="24">
        <v>13000000</v>
      </c>
      <c r="C16" s="24" t="s">
        <v>7</v>
      </c>
    </row>
    <row r="17" spans="1:6" x14ac:dyDescent="0.45">
      <c r="A17" s="24" t="s">
        <v>12</v>
      </c>
      <c r="B17" s="24">
        <f>B15-B16</f>
        <v>97000000</v>
      </c>
      <c r="C17" s="24"/>
    </row>
    <row r="18" spans="1:6" ht="37.5" x14ac:dyDescent="0.45">
      <c r="A18" s="24" t="s">
        <v>18</v>
      </c>
      <c r="B18" s="24">
        <v>91000000</v>
      </c>
      <c r="C18" s="24" t="s">
        <v>14</v>
      </c>
    </row>
    <row r="19" spans="1:6" ht="18.75" customHeight="1" x14ac:dyDescent="0.45">
      <c r="A19" s="24" t="s">
        <v>12</v>
      </c>
      <c r="B19" s="24">
        <f>B17-B18</f>
        <v>6000000</v>
      </c>
      <c r="C19" s="24" t="s">
        <v>15</v>
      </c>
      <c r="E19" s="25" t="s">
        <v>20</v>
      </c>
      <c r="F19" s="26"/>
    </row>
    <row r="20" spans="1:6" x14ac:dyDescent="0.45">
      <c r="E20" s="25" t="s">
        <v>19</v>
      </c>
      <c r="F20" s="26"/>
    </row>
    <row r="21" spans="1:6" x14ac:dyDescent="0.45">
      <c r="E21" s="27">
        <v>3136628211</v>
      </c>
      <c r="F21" s="28"/>
    </row>
  </sheetData>
  <mergeCells count="8">
    <mergeCell ref="A2:F2"/>
    <mergeCell ref="A5:F5"/>
    <mergeCell ref="A1:F1"/>
    <mergeCell ref="E20:F20"/>
    <mergeCell ref="E19:F19"/>
    <mergeCell ref="E21:F21"/>
    <mergeCell ref="A8:B8"/>
    <mergeCell ref="D8:F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D18" sqref="D18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محاسبه مالیات بر حقوق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parsian</dc:creator>
  <cp:lastModifiedBy>parsian</cp:lastModifiedBy>
  <cp:lastPrinted>2017-02-19T11:29:18Z</cp:lastPrinted>
  <dcterms:created xsi:type="dcterms:W3CDTF">2017-02-19T09:28:26Z</dcterms:created>
  <dcterms:modified xsi:type="dcterms:W3CDTF">2017-02-20T05:32:51Z</dcterms:modified>
</cp:coreProperties>
</file>