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jimohamadi\Downloads\Tax\Tax\"/>
    </mc:Choice>
  </mc:AlternateContent>
  <bookViews>
    <workbookView xWindow="0" yWindow="0" windowWidth="15330" windowHeight="4635" tabRatio="668"/>
  </bookViews>
  <sheets>
    <sheet name="محاسبه مالیات اجاره" sheetId="10" r:id="rId1"/>
  </sheets>
  <calcPr calcId="152511"/>
</workbook>
</file>

<file path=xl/calcChain.xml><?xml version="1.0" encoding="utf-8"?>
<calcChain xmlns="http://schemas.openxmlformats.org/spreadsheetml/2006/main">
  <c r="G32" i="10" l="1"/>
  <c r="G26" i="10"/>
  <c r="C16" i="10"/>
  <c r="C15" i="10"/>
  <c r="C14" i="10"/>
  <c r="D14" i="10" s="1"/>
  <c r="C13" i="10"/>
  <c r="C12" i="10"/>
  <c r="C11" i="10"/>
  <c r="C10" i="10"/>
  <c r="D10" i="10" s="1"/>
  <c r="C9" i="10"/>
  <c r="D9" i="10" s="1"/>
  <c r="C8" i="10"/>
  <c r="C7" i="10"/>
  <c r="D8" i="10"/>
  <c r="D13" i="10"/>
  <c r="D16" i="10"/>
  <c r="C6" i="10"/>
  <c r="D6" i="10" s="1"/>
  <c r="C5" i="10"/>
  <c r="D5" i="10" s="1"/>
  <c r="E5" i="10" s="1"/>
  <c r="E34" i="10" s="1"/>
  <c r="G35" i="10"/>
  <c r="G29" i="10"/>
  <c r="D7" i="10"/>
  <c r="D11" i="10"/>
  <c r="D12" i="10"/>
  <c r="D15" i="10"/>
  <c r="H5" i="10" l="1"/>
  <c r="E33" i="10"/>
  <c r="E35" i="10" s="1"/>
  <c r="E6" i="10"/>
  <c r="H6" i="10" s="1"/>
  <c r="E7" i="10" l="1"/>
  <c r="H7" i="10" s="1"/>
  <c r="E8" i="10" l="1"/>
  <c r="H8" i="10" s="1"/>
  <c r="E9" i="10" l="1"/>
  <c r="H9" i="10" s="1"/>
  <c r="E10" i="10" l="1"/>
  <c r="H10" i="10" s="1"/>
  <c r="E11" i="10" l="1"/>
  <c r="H11" i="10" s="1"/>
  <c r="E12" i="10" l="1"/>
  <c r="H12" i="10" s="1"/>
  <c r="E13" i="10" l="1"/>
  <c r="H13" i="10" s="1"/>
  <c r="E14" i="10" l="1"/>
  <c r="H14" i="10" s="1"/>
  <c r="E15" i="10" l="1"/>
  <c r="H15" i="10" s="1"/>
  <c r="E16" i="10" l="1"/>
  <c r="H16" i="10" s="1"/>
  <c r="E17" i="10" l="1"/>
  <c r="E28" i="10" s="1"/>
  <c r="H17" i="10"/>
  <c r="C21" i="10" s="1"/>
  <c r="E21" i="10" s="1"/>
  <c r="G21" i="10" s="1"/>
  <c r="J21" i="10" s="1"/>
  <c r="C22" i="10" l="1"/>
  <c r="E22" i="10" s="1"/>
  <c r="G22" i="10" s="1"/>
  <c r="J22" i="10" s="1"/>
  <c r="E27" i="10"/>
  <c r="E29" i="10" s="1"/>
</calcChain>
</file>

<file path=xl/sharedStrings.xml><?xml version="1.0" encoding="utf-8"?>
<sst xmlns="http://schemas.openxmlformats.org/spreadsheetml/2006/main" count="41" uniqueCount="37">
  <si>
    <t>ماه</t>
  </si>
  <si>
    <t>ردیف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</si>
  <si>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</si>
  <si>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</si>
  <si>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</si>
  <si>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</si>
  <si>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</si>
  <si>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</si>
  <si>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</si>
  <si>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</si>
  <si>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</si>
  <si>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 xml:space="preserve">دی </t>
  </si>
  <si>
    <t>بهمن</t>
  </si>
  <si>
    <t>اسفند</t>
  </si>
  <si>
    <t>نرخ ماده 131</t>
  </si>
  <si>
    <t>مبلغ اجاره ماهانه (ریال)</t>
  </si>
  <si>
    <t>مالیات تکلیفی پرداختنی</t>
  </si>
  <si>
    <t>اجاره پرداختنی</t>
  </si>
  <si>
    <t>درآمد اجاره مشمول مالیات پس از کسر %25 استهلاکات و تعهدات مالک</t>
  </si>
  <si>
    <t>مالیات بر درآمد اجاره اشخاص حقیقی</t>
  </si>
  <si>
    <t>موجر:شخص حقیقی / مستاجر: شخص حقوقی</t>
  </si>
  <si>
    <t>هزینه اجاره</t>
  </si>
  <si>
    <t>سند حسابداری یکساله</t>
  </si>
  <si>
    <t>بستانکاران - موجر</t>
  </si>
  <si>
    <t>بستانکاران - دارائی</t>
  </si>
  <si>
    <t>سند حسابداری فروردین</t>
  </si>
  <si>
    <r>
      <rPr>
        <sz val="12"/>
        <color rgb="FF000000"/>
        <rFont val="Calibri"/>
        <family val="2"/>
      </rPr>
      <t>÷</t>
    </r>
    <r>
      <rPr>
        <sz val="12"/>
        <color rgb="FF000000"/>
        <rFont val="B Mitra"/>
        <charset val="178"/>
      </rPr>
      <t xml:space="preserve"> 12 =         </t>
    </r>
  </si>
  <si>
    <t>یکساله</t>
  </si>
  <si>
    <t>رند کردن عدد</t>
  </si>
  <si>
    <t>روش غیر استاندارد پرداخت ماهانه</t>
  </si>
  <si>
    <t>تعداد اشخاص حقیقی:</t>
  </si>
  <si>
    <t>نفر</t>
  </si>
  <si>
    <t>مالکیت:</t>
  </si>
  <si>
    <t>دانگ</t>
  </si>
  <si>
    <t>اجاره</t>
  </si>
  <si>
    <t>مالیات</t>
  </si>
  <si>
    <t>اختلاف با جدول بالا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</si>
</sst>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sz val="12"/>
      <color rgb="FF000000"/>
      <name val="B Mitra"/>
      <charset val="178"/>
    </font>
    <font>
      <sz val="12"/>
      <color rgb="FF0033CC"/>
      <name val="B Mitra"/>
      <charset val="178"/>
    </font>
    <font>
      <sz val="12"/>
      <color theme="1"/>
      <name val="B Mitra"/>
      <charset val="178"/>
    </font>
    <font>
      <sz val="14"/>
      <color theme="1"/>
      <name val="B Mitra"/>
      <charset val="178"/>
    </font>
    <font>
      <sz val="11"/>
      <color theme="1"/>
      <name val="B Mitra"/>
      <charset val="178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7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0" xfId="1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7" fontId="3" fillId="0" borderId="6" xfId="1" applyNumberFormat="1" applyFont="1" applyBorder="1" applyAlignment="1">
      <alignment horizontal="center" vertical="center"/>
    </xf>
    <xf numFmtId="37" fontId="3" fillId="0" borderId="8" xfId="1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center" vertical="center"/>
    </xf>
    <xf numFmtId="37" fontId="3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38" fontId="3" fillId="0" borderId="1" xfId="1" applyNumberFormat="1" applyFont="1" applyBorder="1" applyAlignment="1">
      <alignment horizontal="center" vertical="center"/>
    </xf>
    <xf numFmtId="38" fontId="3" fillId="0" borderId="9" xfId="1" applyNumberFormat="1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/>
    </xf>
    <xf numFmtId="38" fontId="3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38" fontId="3" fillId="0" borderId="13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center" vertical="center"/>
    </xf>
    <xf numFmtId="37" fontId="3" fillId="0" borderId="2" xfId="1" applyNumberFormat="1" applyFont="1" applyBorder="1" applyAlignment="1">
      <alignment horizontal="center" vertical="center"/>
    </xf>
    <xf numFmtId="37" fontId="3" fillId="0" borderId="3" xfId="1" applyNumberFormat="1" applyFont="1" applyBorder="1" applyAlignment="1">
      <alignment horizontal="center" vertical="center"/>
    </xf>
    <xf numFmtId="37" fontId="3" fillId="0" borderId="4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7" fontId="3" fillId="2" borderId="2" xfId="1" applyNumberFormat="1" applyFont="1" applyFill="1" applyBorder="1" applyAlignment="1">
      <alignment horizontal="center" vertical="center"/>
    </xf>
    <xf numFmtId="37" fontId="3" fillId="2" borderId="3" xfId="1" applyNumberFormat="1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>
      <alignment horizontal="center" vertical="center"/>
    </xf>
    <xf numFmtId="38" fontId="3" fillId="0" borderId="2" xfId="1" applyNumberFormat="1" applyFont="1" applyBorder="1" applyAlignment="1">
      <alignment horizontal="center" vertical="center"/>
    </xf>
    <xf numFmtId="38" fontId="3" fillId="0" borderId="3" xfId="1" applyNumberFormat="1" applyFont="1" applyBorder="1" applyAlignment="1">
      <alignment horizontal="center" vertical="center"/>
    </xf>
    <xf numFmtId="38" fontId="3" fillId="0" borderId="4" xfId="1" applyNumberFormat="1" applyFont="1" applyBorder="1" applyAlignment="1">
      <alignment horizontal="center" vertical="center"/>
    </xf>
    <xf numFmtId="37" fontId="3" fillId="0" borderId="6" xfId="1" applyNumberFormat="1" applyFont="1" applyBorder="1" applyAlignment="1">
      <alignment horizontal="center" vertical="center"/>
    </xf>
    <xf numFmtId="37" fontId="3" fillId="0" borderId="11" xfId="1" applyNumberFormat="1" applyFont="1" applyBorder="1" applyAlignment="1">
      <alignment horizontal="center" vertical="center"/>
    </xf>
    <xf numFmtId="37" fontId="3" fillId="0" borderId="8" xfId="1" applyNumberFormat="1" applyFont="1" applyBorder="1" applyAlignment="1">
      <alignment horizontal="center" vertical="center"/>
    </xf>
    <xf numFmtId="37" fontId="3" fillId="0" borderId="1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2" borderId="2" xfId="1" applyNumberFormat="1" applyFont="1" applyFill="1" applyBorder="1" applyAlignment="1">
      <alignment horizontal="center" vertical="center"/>
    </xf>
    <xf numFmtId="38" fontId="3" fillId="2" borderId="3" xfId="1" applyNumberFormat="1" applyFont="1" applyFill="1" applyBorder="1" applyAlignment="1">
      <alignment horizontal="center" vertical="center"/>
    </xf>
    <xf numFmtId="38" fontId="3" fillId="2" borderId="4" xfId="1" applyNumberFormat="1" applyFont="1" applyFill="1" applyBorder="1" applyAlignment="1">
      <alignment horizontal="center" vertical="center"/>
    </xf>
    <xf numFmtId="37" fontId="3" fillId="0" borderId="5" xfId="1" applyNumberFormat="1" applyFont="1" applyBorder="1" applyAlignment="1">
      <alignment horizontal="center" vertical="center"/>
    </xf>
    <xf numFmtId="37" fontId="3" fillId="0" borderId="7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90" zoomScaleNormal="90" workbookViewId="0">
      <pane ySplit="4" topLeftCell="A5" activePane="bottomLeft" state="frozen"/>
      <selection pane="bottomLeft" activeCell="M22" sqref="M22"/>
    </sheetView>
  </sheetViews>
  <sheetFormatPr defaultColWidth="9" defaultRowHeight="18.75"/>
  <cols>
    <col min="1" max="1" width="5" style="1" customWidth="1"/>
    <col min="2" max="2" width="8.42578125" style="1" customWidth="1"/>
    <col min="3" max="3" width="17.85546875" style="1" customWidth="1"/>
    <col min="4" max="4" width="15.28515625" style="1" bestFit="1" customWidth="1"/>
    <col min="5" max="5" width="9.140625" style="1" customWidth="1"/>
    <col min="6" max="6" width="13.5703125" style="1" customWidth="1"/>
    <col min="7" max="7" width="6.42578125" style="1" bestFit="1" customWidth="1"/>
    <col min="8" max="8" width="4.85546875" style="1" customWidth="1"/>
    <col min="9" max="9" width="5.42578125" style="1" customWidth="1"/>
    <col min="10" max="10" width="17.85546875" style="1" customWidth="1"/>
    <col min="11" max="11" width="4.140625" style="1" customWidth="1"/>
    <col min="12" max="16384" width="9" style="1"/>
  </cols>
  <sheetData>
    <row r="1" spans="1:10" ht="27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27" customHeight="1">
      <c r="A3" s="49" t="s">
        <v>15</v>
      </c>
      <c r="B3" s="50"/>
      <c r="C3" s="51"/>
      <c r="D3" s="28">
        <v>100000000</v>
      </c>
      <c r="E3" s="22" t="s">
        <v>33</v>
      </c>
      <c r="F3" s="21">
        <v>6</v>
      </c>
      <c r="G3" s="20" t="s">
        <v>32</v>
      </c>
      <c r="H3" s="22" t="s">
        <v>31</v>
      </c>
      <c r="I3" s="21">
        <v>1</v>
      </c>
      <c r="J3" s="15" t="s">
        <v>30</v>
      </c>
    </row>
    <row r="4" spans="1:10" ht="52.5" customHeight="1">
      <c r="A4" s="26" t="s">
        <v>1</v>
      </c>
      <c r="B4" s="26" t="s">
        <v>0</v>
      </c>
      <c r="C4" s="27" t="s">
        <v>18</v>
      </c>
      <c r="D4" s="26" t="s">
        <v>14</v>
      </c>
      <c r="E4" s="33" t="s">
        <v>16</v>
      </c>
      <c r="F4" s="34"/>
      <c r="G4" s="35"/>
      <c r="H4" s="33" t="s">
        <v>17</v>
      </c>
      <c r="I4" s="34"/>
      <c r="J4" s="35"/>
    </row>
    <row r="5" spans="1:10">
      <c r="A5" s="14">
        <v>1</v>
      </c>
      <c r="B5" s="14" t="s">
        <v>2</v>
      </c>
      <c r="C5" s="13">
        <f>$D$3*A5*75%</f>
        <v>75000000</v>
      </c>
      <c r="D5" s="13">
        <f>IF(AND(C5&gt;1000000000),((C5-1000000000)*35%+281000000),IF(AND(C5&lt;=1000000000,C5&gt;250000000),((C5-250000000)*30%+56000000),IF(AND(C5&lt;=250000000,C5&gt;100000000),((C5-100000000)*25%+18500000),IF(AND(C5&lt;=100000000,C5&gt;30000000),((C5-30000000)*20%+4500000),IF(AND(C5&lt;=30000000),(C5*15%),0)))))</f>
        <v>13500000</v>
      </c>
      <c r="E5" s="29">
        <f>D5</f>
        <v>13500000</v>
      </c>
      <c r="F5" s="30"/>
      <c r="G5" s="31"/>
      <c r="H5" s="39">
        <f>$D$3-E5</f>
        <v>86500000</v>
      </c>
      <c r="I5" s="40"/>
      <c r="J5" s="41"/>
    </row>
    <row r="6" spans="1:10">
      <c r="A6" s="14">
        <v>2</v>
      </c>
      <c r="B6" s="14" t="s">
        <v>3</v>
      </c>
      <c r="C6" s="13">
        <f>$D$3*A6*75%</f>
        <v>150000000</v>
      </c>
      <c r="D6" s="13">
        <f t="shared" ref="D6:D16" si="0">IF(AND(C6&gt;1000000000),((C6-1000000000)*35%+281000000),IF(AND(C6&lt;=1000000000,C6&gt;250000000),((C6-250000000)*30%+56000000),IF(AND(C6&lt;=250000000,C6&gt;100000000),((C6-100000000)*25%+18500000),IF(AND(C6&lt;=100000000,C6&gt;30000000),((C6-30000000)*20%+4500000),IF(AND(C6&lt;=30000000),(C6*15%),0)))))</f>
        <v>31000000</v>
      </c>
      <c r="E6" s="29">
        <f>D6-E5</f>
        <v>17500000</v>
      </c>
      <c r="F6" s="30"/>
      <c r="G6" s="31"/>
      <c r="H6" s="39">
        <f t="shared" ref="H6:H16" si="1">$D$3-E6</f>
        <v>82500000</v>
      </c>
      <c r="I6" s="40"/>
      <c r="J6" s="41"/>
    </row>
    <row r="7" spans="1:10">
      <c r="A7" s="14">
        <v>3</v>
      </c>
      <c r="B7" s="14" t="s">
        <v>4</v>
      </c>
      <c r="C7" s="13">
        <f t="shared" ref="C7:C16" si="2">$D$3*A7*75%</f>
        <v>225000000</v>
      </c>
      <c r="D7" s="13">
        <f t="shared" si="0"/>
        <v>49750000</v>
      </c>
      <c r="E7" s="29">
        <f>D7-SUM($E$5:E6)</f>
        <v>18750000</v>
      </c>
      <c r="F7" s="30"/>
      <c r="G7" s="31"/>
      <c r="H7" s="39">
        <f t="shared" si="1"/>
        <v>81250000</v>
      </c>
      <c r="I7" s="40"/>
      <c r="J7" s="41"/>
    </row>
    <row r="8" spans="1:10">
      <c r="A8" s="14">
        <v>4</v>
      </c>
      <c r="B8" s="14" t="s">
        <v>5</v>
      </c>
      <c r="C8" s="13">
        <f t="shared" si="2"/>
        <v>300000000</v>
      </c>
      <c r="D8" s="13">
        <f t="shared" si="0"/>
        <v>71000000</v>
      </c>
      <c r="E8" s="29">
        <f>D8-SUM($E$5:E7)</f>
        <v>21250000</v>
      </c>
      <c r="F8" s="30"/>
      <c r="G8" s="31"/>
      <c r="H8" s="39">
        <f t="shared" si="1"/>
        <v>78750000</v>
      </c>
      <c r="I8" s="40"/>
      <c r="J8" s="41"/>
    </row>
    <row r="9" spans="1:10">
      <c r="A9" s="14">
        <v>5</v>
      </c>
      <c r="B9" s="14" t="s">
        <v>6</v>
      </c>
      <c r="C9" s="13">
        <f t="shared" si="2"/>
        <v>375000000</v>
      </c>
      <c r="D9" s="13">
        <f t="shared" si="0"/>
        <v>93500000</v>
      </c>
      <c r="E9" s="29">
        <f>D9-SUM($E$5:E8)</f>
        <v>22500000</v>
      </c>
      <c r="F9" s="30"/>
      <c r="G9" s="31"/>
      <c r="H9" s="39">
        <f t="shared" si="1"/>
        <v>77500000</v>
      </c>
      <c r="I9" s="40"/>
      <c r="J9" s="41"/>
    </row>
    <row r="10" spans="1:10">
      <c r="A10" s="14">
        <v>6</v>
      </c>
      <c r="B10" s="14" t="s">
        <v>7</v>
      </c>
      <c r="C10" s="13">
        <f t="shared" si="2"/>
        <v>450000000</v>
      </c>
      <c r="D10" s="13">
        <f t="shared" si="0"/>
        <v>116000000</v>
      </c>
      <c r="E10" s="29">
        <f>D10-SUM($E$5:E9)</f>
        <v>22500000</v>
      </c>
      <c r="F10" s="30"/>
      <c r="G10" s="31"/>
      <c r="H10" s="39">
        <f t="shared" si="1"/>
        <v>77500000</v>
      </c>
      <c r="I10" s="40"/>
      <c r="J10" s="41"/>
    </row>
    <row r="11" spans="1:10">
      <c r="A11" s="14">
        <v>7</v>
      </c>
      <c r="B11" s="14" t="s">
        <v>8</v>
      </c>
      <c r="C11" s="13">
        <f t="shared" si="2"/>
        <v>525000000</v>
      </c>
      <c r="D11" s="13">
        <f t="shared" si="0"/>
        <v>138500000</v>
      </c>
      <c r="E11" s="29">
        <f>D11-SUM($E$5:E10)</f>
        <v>22500000</v>
      </c>
      <c r="F11" s="30"/>
      <c r="G11" s="31"/>
      <c r="H11" s="39">
        <f t="shared" si="1"/>
        <v>77500000</v>
      </c>
      <c r="I11" s="40"/>
      <c r="J11" s="41"/>
    </row>
    <row r="12" spans="1:10">
      <c r="A12" s="14">
        <v>8</v>
      </c>
      <c r="B12" s="14" t="s">
        <v>9</v>
      </c>
      <c r="C12" s="13">
        <f t="shared" si="2"/>
        <v>600000000</v>
      </c>
      <c r="D12" s="13">
        <f t="shared" si="0"/>
        <v>161000000</v>
      </c>
      <c r="E12" s="29">
        <f>D12-SUM($E$5:E11)</f>
        <v>22500000</v>
      </c>
      <c r="F12" s="30"/>
      <c r="G12" s="31"/>
      <c r="H12" s="39">
        <f t="shared" si="1"/>
        <v>77500000</v>
      </c>
      <c r="I12" s="40"/>
      <c r="J12" s="41"/>
    </row>
    <row r="13" spans="1:10">
      <c r="A13" s="14">
        <v>9</v>
      </c>
      <c r="B13" s="14" t="s">
        <v>10</v>
      </c>
      <c r="C13" s="13">
        <f t="shared" si="2"/>
        <v>675000000</v>
      </c>
      <c r="D13" s="13">
        <f t="shared" si="0"/>
        <v>183500000</v>
      </c>
      <c r="E13" s="29">
        <f>D13-SUM($E$5:E12)</f>
        <v>22500000</v>
      </c>
      <c r="F13" s="30"/>
      <c r="G13" s="31"/>
      <c r="H13" s="39">
        <f t="shared" si="1"/>
        <v>77500000</v>
      </c>
      <c r="I13" s="40"/>
      <c r="J13" s="41"/>
    </row>
    <row r="14" spans="1:10">
      <c r="A14" s="14">
        <v>10</v>
      </c>
      <c r="B14" s="14" t="s">
        <v>11</v>
      </c>
      <c r="C14" s="13">
        <f t="shared" si="2"/>
        <v>750000000</v>
      </c>
      <c r="D14" s="13">
        <f t="shared" si="0"/>
        <v>206000000</v>
      </c>
      <c r="E14" s="29">
        <f>D14-SUM($E$5:E13)</f>
        <v>22500000</v>
      </c>
      <c r="F14" s="30"/>
      <c r="G14" s="31"/>
      <c r="H14" s="39">
        <f t="shared" si="1"/>
        <v>77500000</v>
      </c>
      <c r="I14" s="40"/>
      <c r="J14" s="41"/>
    </row>
    <row r="15" spans="1:10">
      <c r="A15" s="14">
        <v>11</v>
      </c>
      <c r="B15" s="14" t="s">
        <v>12</v>
      </c>
      <c r="C15" s="13">
        <f t="shared" si="2"/>
        <v>825000000</v>
      </c>
      <c r="D15" s="13">
        <f t="shared" si="0"/>
        <v>228500000</v>
      </c>
      <c r="E15" s="29">
        <f>D15-SUM($E$5:E14)</f>
        <v>22500000</v>
      </c>
      <c r="F15" s="30"/>
      <c r="G15" s="31"/>
      <c r="H15" s="39">
        <f t="shared" si="1"/>
        <v>77500000</v>
      </c>
      <c r="I15" s="40"/>
      <c r="J15" s="41"/>
    </row>
    <row r="16" spans="1:10">
      <c r="A16" s="14">
        <v>12</v>
      </c>
      <c r="B16" s="14" t="s">
        <v>13</v>
      </c>
      <c r="C16" s="13">
        <f t="shared" si="2"/>
        <v>900000000</v>
      </c>
      <c r="D16" s="13">
        <f t="shared" si="0"/>
        <v>251000000</v>
      </c>
      <c r="E16" s="29">
        <f>D16-SUM($E$5:E15)</f>
        <v>22500000</v>
      </c>
      <c r="F16" s="30"/>
      <c r="G16" s="31"/>
      <c r="H16" s="39">
        <f t="shared" si="1"/>
        <v>77500000</v>
      </c>
      <c r="I16" s="40"/>
      <c r="J16" s="41"/>
    </row>
    <row r="17" spans="1:10">
      <c r="A17" s="8"/>
      <c r="B17" s="8"/>
      <c r="C17" s="9"/>
      <c r="D17" s="4"/>
      <c r="E17" s="36">
        <f>SUM(E5:E16)</f>
        <v>251000000</v>
      </c>
      <c r="F17" s="37"/>
      <c r="G17" s="38"/>
      <c r="H17" s="55">
        <f>SUM(H5:J16)</f>
        <v>949000000</v>
      </c>
      <c r="I17" s="56"/>
      <c r="J17" s="57"/>
    </row>
    <row r="18" spans="1:10">
      <c r="A18" s="8"/>
      <c r="B18" s="8"/>
      <c r="C18" s="9"/>
      <c r="D18" s="4"/>
      <c r="E18" s="4"/>
      <c r="F18" s="4"/>
      <c r="G18" s="4"/>
      <c r="H18" s="4"/>
      <c r="I18" s="4"/>
      <c r="J18" s="7"/>
    </row>
    <row r="19" spans="1:10">
      <c r="A19" s="8"/>
      <c r="B19" s="8"/>
      <c r="C19" s="9"/>
      <c r="D19" s="4"/>
      <c r="E19" s="4"/>
      <c r="F19" s="4"/>
      <c r="G19" s="4"/>
      <c r="H19" s="4"/>
      <c r="I19" s="4"/>
      <c r="J19" s="7"/>
    </row>
    <row r="20" spans="1:10">
      <c r="A20" s="8"/>
      <c r="B20" s="52" t="s">
        <v>29</v>
      </c>
      <c r="C20" s="53"/>
      <c r="D20" s="54"/>
      <c r="E20" s="29" t="s">
        <v>28</v>
      </c>
      <c r="F20" s="30"/>
      <c r="G20" s="39" t="s">
        <v>27</v>
      </c>
      <c r="H20" s="40"/>
      <c r="I20" s="41"/>
      <c r="J20" s="16" t="s">
        <v>36</v>
      </c>
    </row>
    <row r="21" spans="1:10" ht="18.75" customHeight="1">
      <c r="A21" s="8"/>
      <c r="B21" s="23" t="s">
        <v>34</v>
      </c>
      <c r="C21" s="18">
        <f>H17</f>
        <v>949000000</v>
      </c>
      <c r="D21" s="10" t="s">
        <v>26</v>
      </c>
      <c r="E21" s="58">
        <f>ROUNDUP(C21/12,-3)</f>
        <v>79084000</v>
      </c>
      <c r="F21" s="43"/>
      <c r="G21" s="42">
        <f>E21*12</f>
        <v>949008000</v>
      </c>
      <c r="H21" s="42"/>
      <c r="I21" s="43"/>
      <c r="J21" s="25">
        <f>G21-H17</f>
        <v>8000</v>
      </c>
    </row>
    <row r="22" spans="1:10">
      <c r="A22" s="5"/>
      <c r="B22" s="24" t="s">
        <v>35</v>
      </c>
      <c r="C22" s="19">
        <f>E17</f>
        <v>251000000</v>
      </c>
      <c r="D22" s="11" t="s">
        <v>26</v>
      </c>
      <c r="E22" s="59">
        <f>ROUNDUP(C22/12,-3)</f>
        <v>20917000</v>
      </c>
      <c r="F22" s="45"/>
      <c r="G22" s="44">
        <f>E22*12</f>
        <v>251004000</v>
      </c>
      <c r="H22" s="44"/>
      <c r="I22" s="45"/>
      <c r="J22" s="17">
        <f>G22-E17</f>
        <v>4000</v>
      </c>
    </row>
    <row r="23" spans="1:10">
      <c r="A23" s="5"/>
      <c r="B23" s="8"/>
      <c r="C23" s="5"/>
      <c r="D23" s="4"/>
      <c r="E23" s="4"/>
      <c r="F23" s="4"/>
      <c r="G23" s="4"/>
      <c r="H23" s="4"/>
      <c r="I23" s="4"/>
      <c r="J23" s="7"/>
    </row>
    <row r="24" spans="1:10">
      <c r="A24" s="8"/>
      <c r="B24" s="8"/>
      <c r="C24" s="9"/>
      <c r="D24" s="4"/>
      <c r="E24" s="4"/>
      <c r="F24" s="4"/>
      <c r="G24" s="4"/>
      <c r="H24" s="4"/>
      <c r="I24" s="4"/>
      <c r="J24" s="7"/>
    </row>
    <row r="25" spans="1:10">
      <c r="A25" s="5"/>
      <c r="B25" s="5"/>
      <c r="C25" s="9"/>
      <c r="D25" s="4"/>
      <c r="E25" s="39" t="s">
        <v>22</v>
      </c>
      <c r="F25" s="40"/>
      <c r="G25" s="40"/>
      <c r="H25" s="40"/>
      <c r="I25" s="40"/>
      <c r="J25" s="41"/>
    </row>
    <row r="26" spans="1:10">
      <c r="A26" s="5"/>
      <c r="B26" s="5"/>
      <c r="C26" s="9"/>
      <c r="D26" s="4"/>
      <c r="E26" s="29"/>
      <c r="F26" s="31"/>
      <c r="G26" s="29">
        <f>D3*12</f>
        <v>1200000000</v>
      </c>
      <c r="H26" s="30"/>
      <c r="I26" s="31"/>
      <c r="J26" s="16" t="s">
        <v>21</v>
      </c>
    </row>
    <row r="27" spans="1:10">
      <c r="A27" s="5"/>
      <c r="B27" s="5"/>
      <c r="C27" s="9"/>
      <c r="D27" s="4"/>
      <c r="E27" s="29">
        <f>H17</f>
        <v>949000000</v>
      </c>
      <c r="F27" s="31"/>
      <c r="G27" s="29"/>
      <c r="H27" s="30"/>
      <c r="I27" s="31"/>
      <c r="J27" s="12" t="s">
        <v>23</v>
      </c>
    </row>
    <row r="28" spans="1:10">
      <c r="A28" s="5"/>
      <c r="B28" s="5"/>
      <c r="C28" s="9"/>
      <c r="D28" s="4"/>
      <c r="E28" s="29">
        <f>E17</f>
        <v>251000000</v>
      </c>
      <c r="F28" s="31"/>
      <c r="G28" s="29"/>
      <c r="H28" s="30"/>
      <c r="I28" s="31"/>
      <c r="J28" s="12" t="s">
        <v>24</v>
      </c>
    </row>
    <row r="29" spans="1:10">
      <c r="A29" s="8"/>
      <c r="B29" s="8"/>
      <c r="C29" s="9"/>
      <c r="D29" s="4"/>
      <c r="E29" s="29">
        <f>SUM(E27:F28)</f>
        <v>1200000000</v>
      </c>
      <c r="F29" s="31"/>
      <c r="G29" s="29">
        <f>SUM(G26:I28)</f>
        <v>1200000000</v>
      </c>
      <c r="H29" s="30"/>
      <c r="I29" s="31"/>
      <c r="J29" s="12"/>
    </row>
    <row r="30" spans="1:10">
      <c r="A30" s="8"/>
      <c r="B30" s="8"/>
      <c r="C30" s="9"/>
      <c r="D30" s="4"/>
      <c r="E30" s="4"/>
      <c r="F30" s="4"/>
      <c r="G30" s="4"/>
      <c r="H30" s="4"/>
      <c r="I30" s="4"/>
      <c r="J30" s="7"/>
    </row>
    <row r="31" spans="1:10">
      <c r="A31" s="5"/>
      <c r="B31" s="5"/>
      <c r="C31" s="5"/>
      <c r="D31" s="4"/>
      <c r="E31" s="39" t="s">
        <v>25</v>
      </c>
      <c r="F31" s="40"/>
      <c r="G31" s="40"/>
      <c r="H31" s="40"/>
      <c r="I31" s="40"/>
      <c r="J31" s="41"/>
    </row>
    <row r="32" spans="1:10">
      <c r="A32" s="5"/>
      <c r="B32" s="5"/>
      <c r="C32" s="5"/>
      <c r="D32" s="4"/>
      <c r="E32" s="29"/>
      <c r="F32" s="31"/>
      <c r="G32" s="29">
        <f>D3</f>
        <v>100000000</v>
      </c>
      <c r="H32" s="30"/>
      <c r="I32" s="31"/>
      <c r="J32" s="16" t="s">
        <v>21</v>
      </c>
    </row>
    <row r="33" spans="1:10">
      <c r="A33" s="5"/>
      <c r="B33" s="5"/>
      <c r="C33" s="5"/>
      <c r="D33" s="4"/>
      <c r="E33" s="29">
        <f>H5</f>
        <v>86500000</v>
      </c>
      <c r="F33" s="31"/>
      <c r="G33" s="29"/>
      <c r="H33" s="30"/>
      <c r="I33" s="31"/>
      <c r="J33" s="16" t="s">
        <v>23</v>
      </c>
    </row>
    <row r="34" spans="1:10">
      <c r="A34" s="5"/>
      <c r="B34" s="5"/>
      <c r="C34" s="5"/>
      <c r="D34" s="4"/>
      <c r="E34" s="29">
        <f>E5</f>
        <v>13500000</v>
      </c>
      <c r="F34" s="31"/>
      <c r="G34" s="29"/>
      <c r="H34" s="30"/>
      <c r="I34" s="31"/>
      <c r="J34" s="16" t="s">
        <v>24</v>
      </c>
    </row>
    <row r="35" spans="1:10">
      <c r="A35" s="5"/>
      <c r="B35" s="5"/>
      <c r="C35" s="5"/>
      <c r="D35" s="4"/>
      <c r="E35" s="29">
        <f>SUM(E33:F34)</f>
        <v>100000000</v>
      </c>
      <c r="F35" s="31"/>
      <c r="G35" s="29">
        <f>SUM(G32:I34)</f>
        <v>100000000</v>
      </c>
      <c r="H35" s="30"/>
      <c r="I35" s="31"/>
      <c r="J35" s="16"/>
    </row>
    <row r="36" spans="1:10">
      <c r="A36" s="5"/>
      <c r="B36" s="5"/>
      <c r="C36" s="5"/>
      <c r="D36" s="4"/>
      <c r="E36" s="4"/>
      <c r="F36" s="4"/>
      <c r="G36" s="4"/>
      <c r="H36" s="4"/>
      <c r="I36" s="4"/>
      <c r="J36" s="4"/>
    </row>
    <row r="37" spans="1:10">
      <c r="A37" s="5"/>
      <c r="B37" s="5"/>
      <c r="C37" s="5"/>
      <c r="D37" s="4"/>
      <c r="E37" s="4"/>
      <c r="F37" s="4"/>
      <c r="G37" s="4"/>
      <c r="H37" s="4"/>
      <c r="I37" s="4"/>
      <c r="J37" s="4"/>
    </row>
    <row r="38" spans="1:10">
      <c r="A38" s="5"/>
      <c r="B38" s="5"/>
      <c r="C38" s="5"/>
      <c r="D38" s="4"/>
      <c r="E38" s="4"/>
      <c r="F38" s="4"/>
      <c r="G38" s="4"/>
      <c r="H38" s="4"/>
      <c r="I38" s="4"/>
      <c r="J38" s="4"/>
    </row>
    <row r="39" spans="1:10">
      <c r="A39" s="5"/>
      <c r="B39" s="5"/>
      <c r="C39" s="5"/>
      <c r="D39" s="4"/>
      <c r="E39" s="4"/>
      <c r="F39" s="4"/>
      <c r="G39" s="4"/>
      <c r="H39" s="4"/>
      <c r="I39" s="4"/>
      <c r="J39" s="4"/>
    </row>
    <row r="40" spans="1:10">
      <c r="A40" s="5"/>
      <c r="B40" s="5"/>
      <c r="C40" s="5"/>
      <c r="D40" s="4"/>
      <c r="E40" s="4"/>
      <c r="F40" s="4"/>
      <c r="G40" s="4"/>
      <c r="H40" s="4"/>
      <c r="I40" s="4"/>
      <c r="J40" s="4"/>
    </row>
    <row r="41" spans="1:10">
      <c r="A41" s="5"/>
      <c r="B41" s="5"/>
      <c r="C41" s="5"/>
      <c r="D41" s="4"/>
      <c r="E41" s="4"/>
      <c r="F41" s="4"/>
      <c r="G41" s="4"/>
      <c r="H41" s="4"/>
      <c r="I41" s="4"/>
      <c r="J41" s="4"/>
    </row>
    <row r="42" spans="1:10">
      <c r="A42" s="5"/>
      <c r="B42" s="5"/>
      <c r="C42" s="5"/>
      <c r="D42" s="4"/>
      <c r="E42" s="4"/>
      <c r="F42" s="4"/>
      <c r="G42" s="4"/>
      <c r="H42" s="4"/>
      <c r="I42" s="4"/>
      <c r="J42" s="4"/>
    </row>
    <row r="43" spans="1:10">
      <c r="A43" s="5"/>
      <c r="B43" s="5"/>
      <c r="C43" s="5"/>
      <c r="D43" s="4"/>
      <c r="E43" s="4"/>
      <c r="F43" s="4"/>
      <c r="G43" s="4"/>
      <c r="H43" s="4"/>
      <c r="I43" s="4"/>
      <c r="J43" s="4"/>
    </row>
    <row r="44" spans="1:10">
      <c r="A44" s="5"/>
      <c r="B44" s="5"/>
      <c r="C44" s="5"/>
      <c r="D44" s="4"/>
      <c r="E44" s="4"/>
      <c r="F44" s="4"/>
      <c r="G44" s="4"/>
      <c r="H44" s="4"/>
      <c r="I44" s="4"/>
      <c r="J44" s="4"/>
    </row>
    <row r="45" spans="1:10">
      <c r="A45" s="5"/>
      <c r="B45" s="5"/>
      <c r="C45" s="5"/>
      <c r="D45" s="3"/>
      <c r="E45" s="3"/>
      <c r="F45" s="3"/>
      <c r="G45" s="3"/>
      <c r="H45" s="3"/>
      <c r="I45" s="3"/>
      <c r="J45" s="2"/>
    </row>
    <row r="46" spans="1:10">
      <c r="A46" s="5"/>
      <c r="B46" s="5"/>
      <c r="C46" s="5"/>
      <c r="D46" s="3"/>
      <c r="E46" s="3"/>
      <c r="F46" s="3"/>
      <c r="G46" s="3"/>
      <c r="H46" s="3"/>
      <c r="I46" s="3"/>
      <c r="J46" s="2"/>
    </row>
    <row r="47" spans="1:10">
      <c r="A47" s="5"/>
      <c r="B47" s="5"/>
      <c r="C47" s="5"/>
      <c r="D47" s="3"/>
      <c r="E47" s="3"/>
      <c r="F47" s="3"/>
      <c r="G47" s="3"/>
      <c r="H47" s="3"/>
      <c r="I47" s="3"/>
      <c r="J47" s="2"/>
    </row>
    <row r="48" spans="1:10">
      <c r="A48" s="5"/>
      <c r="B48" s="5"/>
      <c r="C48" s="5"/>
      <c r="D48" s="3"/>
      <c r="E48" s="3"/>
      <c r="F48" s="3"/>
      <c r="G48" s="3"/>
      <c r="H48" s="3"/>
      <c r="I48" s="3"/>
      <c r="J48" s="2"/>
    </row>
    <row r="49" spans="1:10">
      <c r="A49" s="5"/>
      <c r="B49" s="5"/>
      <c r="C49" s="5"/>
      <c r="D49" s="3"/>
      <c r="E49" s="3"/>
      <c r="F49" s="3"/>
      <c r="G49" s="3"/>
      <c r="H49" s="3"/>
      <c r="I49" s="3"/>
      <c r="J49" s="2"/>
    </row>
    <row r="50" spans="1:10">
      <c r="A50" s="5"/>
      <c r="B50" s="5"/>
      <c r="C50" s="5"/>
      <c r="D50" s="3"/>
      <c r="E50" s="3"/>
      <c r="F50" s="3"/>
      <c r="G50" s="3"/>
      <c r="H50" s="3"/>
      <c r="I50" s="3"/>
      <c r="J50" s="2"/>
    </row>
    <row r="51" spans="1:10">
      <c r="A51" s="5"/>
      <c r="B51" s="5"/>
      <c r="C51" s="5"/>
      <c r="D51" s="3"/>
      <c r="E51" s="3"/>
      <c r="F51" s="3"/>
      <c r="G51" s="3"/>
      <c r="H51" s="3"/>
      <c r="I51" s="3"/>
      <c r="J51" s="2"/>
    </row>
    <row r="52" spans="1:10">
      <c r="A52" s="5"/>
      <c r="B52" s="5"/>
      <c r="C52" s="5"/>
      <c r="D52" s="3"/>
      <c r="E52" s="3"/>
      <c r="F52" s="3"/>
      <c r="G52" s="3"/>
      <c r="H52" s="3"/>
      <c r="I52" s="3"/>
      <c r="J52" s="2"/>
    </row>
    <row r="53" spans="1:10">
      <c r="A53" s="5"/>
      <c r="B53" s="5"/>
      <c r="C53" s="5"/>
      <c r="D53" s="3"/>
      <c r="E53" s="3"/>
      <c r="F53" s="3"/>
      <c r="G53" s="3"/>
      <c r="H53" s="3"/>
      <c r="I53" s="3"/>
      <c r="J53" s="2"/>
    </row>
    <row r="54" spans="1:10">
      <c r="A54" s="5"/>
      <c r="B54" s="5"/>
      <c r="C54" s="5"/>
      <c r="D54" s="3"/>
      <c r="E54" s="3"/>
      <c r="F54" s="3"/>
      <c r="G54" s="3"/>
      <c r="H54" s="3"/>
      <c r="I54" s="3"/>
      <c r="J54" s="2"/>
    </row>
    <row r="55" spans="1:10">
      <c r="A55" s="5"/>
      <c r="B55" s="5"/>
      <c r="C55" s="5"/>
      <c r="D55" s="3"/>
      <c r="E55" s="3"/>
      <c r="F55" s="3"/>
      <c r="G55" s="3"/>
      <c r="H55" s="3"/>
      <c r="I55" s="3"/>
      <c r="J55" s="2"/>
    </row>
    <row r="56" spans="1:10">
      <c r="A56" s="5"/>
      <c r="B56" s="5"/>
      <c r="C56" s="5"/>
      <c r="D56" s="3"/>
      <c r="E56" s="3"/>
      <c r="F56" s="3"/>
      <c r="G56" s="3"/>
      <c r="H56" s="3"/>
      <c r="I56" s="3"/>
      <c r="J56" s="2"/>
    </row>
    <row r="57" spans="1:10">
      <c r="A57" s="5"/>
      <c r="B57" s="5"/>
      <c r="C57" s="5"/>
      <c r="D57" s="3"/>
      <c r="E57" s="3"/>
      <c r="F57" s="3"/>
      <c r="G57" s="3"/>
      <c r="H57" s="3"/>
      <c r="I57" s="3"/>
      <c r="J57" s="2"/>
    </row>
    <row r="58" spans="1:10">
      <c r="A58" s="5"/>
      <c r="B58" s="5"/>
      <c r="C58" s="5"/>
      <c r="D58" s="3"/>
      <c r="E58" s="3"/>
      <c r="F58" s="3"/>
      <c r="G58" s="3"/>
      <c r="H58" s="3"/>
      <c r="I58" s="3"/>
      <c r="J58" s="2"/>
    </row>
    <row r="59" spans="1:10">
      <c r="A59" s="5"/>
      <c r="B59" s="5"/>
      <c r="C59" s="5"/>
      <c r="D59" s="3"/>
      <c r="E59" s="3"/>
      <c r="F59" s="3"/>
      <c r="G59" s="3"/>
      <c r="H59" s="3"/>
      <c r="I59" s="3"/>
      <c r="J59" s="2"/>
    </row>
    <row r="60" spans="1:10">
      <c r="A60" s="5"/>
      <c r="B60" s="5"/>
      <c r="C60" s="5"/>
      <c r="D60" s="3"/>
      <c r="E60" s="3"/>
      <c r="F60" s="3"/>
      <c r="G60" s="3"/>
      <c r="H60" s="3"/>
      <c r="I60" s="3"/>
      <c r="J60" s="2"/>
    </row>
    <row r="61" spans="1:10">
      <c r="A61" s="5"/>
      <c r="B61" s="5"/>
      <c r="C61" s="5"/>
      <c r="D61" s="3"/>
      <c r="E61" s="3"/>
      <c r="F61" s="3"/>
      <c r="G61" s="3"/>
      <c r="H61" s="3"/>
      <c r="I61" s="3"/>
      <c r="J61" s="2"/>
    </row>
    <row r="62" spans="1:10">
      <c r="A62" s="5"/>
      <c r="B62" s="5"/>
      <c r="C62" s="5"/>
      <c r="D62" s="3"/>
      <c r="E62" s="3"/>
      <c r="F62" s="3"/>
      <c r="G62" s="3"/>
      <c r="H62" s="3"/>
      <c r="I62" s="3"/>
      <c r="J62" s="2"/>
    </row>
    <row r="63" spans="1:10">
      <c r="A63" s="5"/>
      <c r="B63" s="5"/>
      <c r="C63" s="5"/>
      <c r="D63" s="3"/>
      <c r="E63" s="3"/>
      <c r="F63" s="3"/>
      <c r="G63" s="3"/>
      <c r="H63" s="3"/>
      <c r="I63" s="3"/>
      <c r="J63" s="2"/>
    </row>
    <row r="64" spans="1:10">
      <c r="A64" s="5"/>
      <c r="B64" s="5"/>
      <c r="C64" s="5"/>
      <c r="D64" s="3"/>
      <c r="E64" s="3"/>
      <c r="F64" s="3"/>
      <c r="G64" s="3"/>
      <c r="H64" s="3"/>
      <c r="I64" s="3"/>
      <c r="J64" s="2"/>
    </row>
    <row r="65" spans="1:10">
      <c r="A65" s="5"/>
      <c r="B65" s="5"/>
      <c r="C65" s="5"/>
      <c r="D65" s="3"/>
      <c r="E65" s="3"/>
      <c r="F65" s="3"/>
      <c r="G65" s="3"/>
      <c r="H65" s="3"/>
      <c r="I65" s="3"/>
      <c r="J65" s="2"/>
    </row>
    <row r="66" spans="1:10">
      <c r="A66" s="5"/>
      <c r="B66" s="5"/>
      <c r="C66" s="5"/>
      <c r="D66" s="3"/>
      <c r="E66" s="3"/>
      <c r="F66" s="3"/>
      <c r="G66" s="3"/>
      <c r="H66" s="3"/>
      <c r="I66" s="3"/>
      <c r="J66" s="2"/>
    </row>
    <row r="67" spans="1:10">
      <c r="A67" s="5"/>
      <c r="B67" s="5"/>
      <c r="C67" s="5"/>
      <c r="D67" s="3"/>
      <c r="E67" s="3"/>
      <c r="F67" s="3"/>
      <c r="G67" s="3"/>
      <c r="H67" s="3"/>
      <c r="I67" s="3"/>
      <c r="J67" s="2"/>
    </row>
    <row r="68" spans="1:10">
      <c r="A68" s="5"/>
      <c r="B68" s="5"/>
      <c r="C68" s="5"/>
      <c r="D68" s="3"/>
      <c r="E68" s="3"/>
      <c r="F68" s="3"/>
      <c r="G68" s="3"/>
      <c r="H68" s="3"/>
      <c r="I68" s="3"/>
      <c r="J68" s="2"/>
    </row>
    <row r="69" spans="1:10">
      <c r="A69" s="5"/>
      <c r="B69" s="5"/>
      <c r="C69" s="5"/>
      <c r="D69" s="3"/>
      <c r="E69" s="3"/>
      <c r="F69" s="3"/>
      <c r="G69" s="3"/>
      <c r="H69" s="3"/>
      <c r="I69" s="3"/>
      <c r="J69" s="2"/>
    </row>
    <row r="70" spans="1:10">
      <c r="A70" s="5"/>
      <c r="B70" s="5"/>
      <c r="C70" s="5"/>
      <c r="D70" s="3"/>
      <c r="E70" s="3"/>
      <c r="F70" s="3"/>
      <c r="G70" s="3"/>
      <c r="H70" s="3"/>
      <c r="I70" s="3"/>
      <c r="J70" s="2"/>
    </row>
    <row r="71" spans="1:10">
      <c r="A71" s="5"/>
      <c r="B71" s="5"/>
      <c r="C71" s="5"/>
      <c r="D71" s="3"/>
      <c r="E71" s="3"/>
      <c r="F71" s="3"/>
      <c r="G71" s="3"/>
      <c r="H71" s="3"/>
      <c r="I71" s="3"/>
      <c r="J71" s="2"/>
    </row>
    <row r="72" spans="1:10">
      <c r="A72" s="5"/>
      <c r="B72" s="5"/>
      <c r="C72" s="5"/>
      <c r="D72" s="3"/>
      <c r="E72" s="3"/>
      <c r="F72" s="3"/>
      <c r="G72" s="3"/>
      <c r="H72" s="3"/>
      <c r="I72" s="3"/>
      <c r="J72" s="2"/>
    </row>
    <row r="73" spans="1:10">
      <c r="A73" s="5"/>
      <c r="B73" s="5"/>
      <c r="C73" s="5"/>
      <c r="D73" s="3"/>
      <c r="E73" s="3"/>
      <c r="F73" s="3"/>
      <c r="G73" s="3"/>
      <c r="H73" s="3"/>
      <c r="I73" s="3"/>
      <c r="J73" s="2"/>
    </row>
    <row r="74" spans="1:10">
      <c r="A74" s="5"/>
      <c r="B74" s="5"/>
      <c r="C74" s="5"/>
      <c r="D74" s="3"/>
      <c r="E74" s="3"/>
      <c r="F74" s="3"/>
      <c r="G74" s="3"/>
      <c r="H74" s="3"/>
      <c r="I74" s="3"/>
      <c r="J74" s="2"/>
    </row>
    <row r="75" spans="1:10">
      <c r="A75" s="5"/>
      <c r="B75" s="5"/>
      <c r="C75" s="5"/>
      <c r="D75" s="3"/>
      <c r="E75" s="3"/>
      <c r="F75" s="3"/>
      <c r="G75" s="3"/>
      <c r="H75" s="3"/>
      <c r="I75" s="3"/>
      <c r="J75" s="2"/>
    </row>
    <row r="76" spans="1:10">
      <c r="A76" s="5"/>
      <c r="B76" s="5"/>
      <c r="C76" s="5"/>
      <c r="D76" s="3"/>
      <c r="E76" s="3"/>
      <c r="F76" s="3"/>
      <c r="G76" s="3"/>
      <c r="H76" s="3"/>
      <c r="I76" s="3"/>
      <c r="J76" s="2"/>
    </row>
    <row r="77" spans="1:10">
      <c r="A77" s="5"/>
      <c r="B77" s="5"/>
      <c r="C77" s="5"/>
      <c r="D77" s="3"/>
      <c r="E77" s="3"/>
      <c r="F77" s="3"/>
      <c r="G77" s="3"/>
      <c r="H77" s="3"/>
      <c r="I77" s="3"/>
      <c r="J77" s="2"/>
    </row>
    <row r="78" spans="1:10">
      <c r="A78" s="5"/>
      <c r="B78" s="5"/>
      <c r="C78" s="5"/>
      <c r="D78" s="3"/>
      <c r="E78" s="3"/>
      <c r="F78" s="3"/>
      <c r="G78" s="3"/>
      <c r="H78" s="3"/>
      <c r="I78" s="3"/>
      <c r="J78" s="2"/>
    </row>
    <row r="79" spans="1:10">
      <c r="A79" s="5"/>
      <c r="B79" s="5"/>
      <c r="C79" s="5"/>
      <c r="D79" s="3"/>
      <c r="E79" s="3"/>
      <c r="F79" s="3"/>
      <c r="G79" s="3"/>
      <c r="H79" s="3"/>
      <c r="I79" s="3"/>
      <c r="J79" s="2"/>
    </row>
    <row r="80" spans="1:10">
      <c r="A80" s="5"/>
      <c r="B80" s="5"/>
      <c r="C80" s="5"/>
      <c r="D80" s="3"/>
      <c r="E80" s="3"/>
      <c r="F80" s="3"/>
      <c r="G80" s="3"/>
      <c r="H80" s="3"/>
      <c r="I80" s="3"/>
      <c r="J80" s="2"/>
    </row>
    <row r="81" spans="1:10">
      <c r="A81" s="5"/>
      <c r="B81" s="5"/>
      <c r="C81" s="5"/>
      <c r="D81" s="3"/>
      <c r="E81" s="3"/>
      <c r="F81" s="3"/>
      <c r="G81" s="3"/>
      <c r="H81" s="3"/>
      <c r="I81" s="3"/>
      <c r="J81" s="2"/>
    </row>
    <row r="82" spans="1:10">
      <c r="A82" s="6"/>
      <c r="B82" s="6"/>
    </row>
  </sheetData>
  <mergeCells count="56">
    <mergeCell ref="E34:F34"/>
    <mergeCell ref="G34:I34"/>
    <mergeCell ref="E35:F35"/>
    <mergeCell ref="G35:I35"/>
    <mergeCell ref="A3:C3"/>
    <mergeCell ref="B20:D20"/>
    <mergeCell ref="E31:J31"/>
    <mergeCell ref="E32:F32"/>
    <mergeCell ref="G32:I32"/>
    <mergeCell ref="E33:F33"/>
    <mergeCell ref="G33:I33"/>
    <mergeCell ref="H17:J17"/>
    <mergeCell ref="E21:F21"/>
    <mergeCell ref="E22:F22"/>
    <mergeCell ref="E20:F20"/>
    <mergeCell ref="E29:F29"/>
    <mergeCell ref="E25:J25"/>
    <mergeCell ref="E28:F28"/>
    <mergeCell ref="G28:I28"/>
    <mergeCell ref="A2:J2"/>
    <mergeCell ref="H8:J8"/>
    <mergeCell ref="G21:I21"/>
    <mergeCell ref="G20:I20"/>
    <mergeCell ref="G22:I22"/>
    <mergeCell ref="G29:I29"/>
    <mergeCell ref="H9:J9"/>
    <mergeCell ref="H10:J10"/>
    <mergeCell ref="H11:J11"/>
    <mergeCell ref="H12:J12"/>
    <mergeCell ref="H13:J13"/>
    <mergeCell ref="H14:J14"/>
    <mergeCell ref="H15:J15"/>
    <mergeCell ref="H16:J16"/>
    <mergeCell ref="G26:I26"/>
    <mergeCell ref="E27:F27"/>
    <mergeCell ref="E26:F26"/>
    <mergeCell ref="G27:I27"/>
    <mergeCell ref="E13:G13"/>
    <mergeCell ref="E14:G14"/>
    <mergeCell ref="E15:G15"/>
    <mergeCell ref="E16:G16"/>
    <mergeCell ref="E17:G17"/>
    <mergeCell ref="A1:J1"/>
    <mergeCell ref="E4:G4"/>
    <mergeCell ref="E5:G5"/>
    <mergeCell ref="E6:G6"/>
    <mergeCell ref="E7:G7"/>
    <mergeCell ref="H4:J4"/>
    <mergeCell ref="H5:J5"/>
    <mergeCell ref="H6:J6"/>
    <mergeCell ref="H7:J7"/>
    <mergeCell ref="E8:G8"/>
    <mergeCell ref="E9:G9"/>
    <mergeCell ref="E10:G10"/>
    <mergeCell ref="E11:G11"/>
    <mergeCell ref="E12:G12"/>
  </mergeCells>
  <pageMargins left="0.51181102362204722" right="0.51181102362204722" top="0.9842519685039370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محاسبه مالیات اجاره</vt:lpstr>
    </vt:vector>
  </TitlesOfParts>
  <Company>Afrah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alireza.afrah@gmail.com</dc:title>
  <dc:subject>09126359934</dc:subject>
  <dc:creator>Afrah </dc:creator>
  <cp:lastModifiedBy>hajimohamadi</cp:lastModifiedBy>
  <cp:lastPrinted>2014-11-11T20:02:05Z</cp:lastPrinted>
  <dcterms:created xsi:type="dcterms:W3CDTF">2010-04-10T08:20:10Z</dcterms:created>
  <dcterms:modified xsi:type="dcterms:W3CDTF">2015-07-16T07:12:19Z</dcterms:modified>
</cp:coreProperties>
</file>