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tables/table3.xml" ContentType="application/vnd.openxmlformats-officedocument.spreadsheetml.table+xml"/>
  <Override PartName="/xl/drawings/drawing5.xml" ContentType="application/vnd.openxmlformats-officedocument.drawing+xml"/>
  <Override PartName="/xl/tables/table4.xml" ContentType="application/vnd.openxmlformats-officedocument.spreadsheetml.tab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codeName="{8C4F1C90-05EB-6A55-5F09-09C24B55AC0B}"/>
  <workbookPr filterPrivacy="1" codeName="ThisWorkbook" defaultThemeVersion="124226"/>
  <bookViews>
    <workbookView xWindow="240" yWindow="105" windowWidth="14805" windowHeight="8010"/>
  </bookViews>
  <sheets>
    <sheet name="راهنما" sheetId="9" r:id="rId1"/>
    <sheet name="time" sheetId="1" r:id="rId2"/>
    <sheet name="pay" sheetId="5" r:id="rId3"/>
    <sheet name="report" sheetId="6" r:id="rId4"/>
    <sheet name="sett" sheetId="4" r:id="rId5"/>
  </sheets>
  <calcPr calcId="145621"/>
</workbook>
</file>

<file path=xl/calcChain.xml><?xml version="1.0" encoding="utf-8"?>
<calcChain xmlns="http://schemas.openxmlformats.org/spreadsheetml/2006/main">
  <c r="D7" i="6" l="1"/>
  <c r="H7" i="6"/>
  <c r="H8" i="6"/>
  <c r="H9" i="6"/>
  <c r="H10" i="6"/>
  <c r="H11" i="6"/>
  <c r="H12" i="6"/>
  <c r="H13" i="6"/>
  <c r="H14" i="6"/>
  <c r="H15" i="6"/>
  <c r="H16" i="6"/>
  <c r="H17" i="6"/>
  <c r="H18" i="6"/>
  <c r="H19" i="6"/>
  <c r="H20" i="6"/>
  <c r="H21" i="6"/>
  <c r="H22" i="6"/>
  <c r="H23" i="6"/>
  <c r="H24" i="6"/>
  <c r="H25" i="6"/>
  <c r="H26" i="6"/>
  <c r="G7" i="6"/>
  <c r="G8" i="6"/>
  <c r="G9" i="6"/>
  <c r="G10" i="6"/>
  <c r="G11" i="6"/>
  <c r="G12" i="6"/>
  <c r="G13" i="6"/>
  <c r="G14" i="6"/>
  <c r="G15" i="6"/>
  <c r="G16" i="6"/>
  <c r="G17" i="6"/>
  <c r="G18" i="6"/>
  <c r="G19" i="6"/>
  <c r="G20" i="6"/>
  <c r="G21" i="6"/>
  <c r="G22" i="6"/>
  <c r="G23" i="6"/>
  <c r="G24" i="6"/>
  <c r="G25" i="6"/>
  <c r="G26" i="6"/>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394" i="1"/>
  <c r="G395" i="1"/>
  <c r="G396" i="1"/>
  <c r="G397" i="1"/>
  <c r="G398" i="1"/>
  <c r="G399" i="1"/>
  <c r="G400" i="1"/>
  <c r="G401" i="1"/>
  <c r="G402" i="1"/>
  <c r="G403" i="1"/>
  <c r="G404" i="1"/>
  <c r="G405" i="1"/>
  <c r="G406" i="1"/>
  <c r="G407" i="1"/>
  <c r="G408" i="1"/>
  <c r="G409" i="1"/>
  <c r="G410" i="1"/>
  <c r="G411" i="1"/>
  <c r="G412" i="1"/>
  <c r="G413" i="1"/>
  <c r="G414" i="1"/>
  <c r="G415" i="1"/>
  <c r="G416" i="1"/>
  <c r="G417" i="1"/>
  <c r="G418" i="1"/>
  <c r="G419" i="1"/>
  <c r="G420" i="1"/>
  <c r="G421" i="1"/>
  <c r="G422" i="1"/>
  <c r="G423" i="1"/>
  <c r="G424" i="1"/>
  <c r="G425" i="1"/>
  <c r="G426" i="1"/>
  <c r="G427" i="1"/>
  <c r="G428" i="1"/>
  <c r="G429" i="1"/>
  <c r="G430" i="1"/>
  <c r="G431" i="1"/>
  <c r="G432" i="1"/>
  <c r="G433" i="1"/>
  <c r="G434" i="1"/>
  <c r="G435" i="1"/>
  <c r="G436" i="1"/>
  <c r="G437" i="1"/>
  <c r="G438" i="1"/>
  <c r="G439" i="1"/>
  <c r="G440" i="1"/>
  <c r="G441" i="1"/>
  <c r="G442" i="1"/>
  <c r="G443" i="1"/>
  <c r="G444" i="1"/>
  <c r="G445" i="1"/>
  <c r="G446" i="1"/>
  <c r="G447" i="1"/>
  <c r="G448" i="1"/>
  <c r="G449" i="1"/>
  <c r="G450" i="1"/>
  <c r="G451" i="1"/>
  <c r="G452" i="1"/>
  <c r="G453" i="1"/>
  <c r="G454" i="1"/>
  <c r="G455" i="1"/>
  <c r="G456" i="1"/>
  <c r="G457" i="1"/>
  <c r="G458" i="1"/>
  <c r="G459" i="1"/>
  <c r="G460" i="1"/>
  <c r="G461" i="1"/>
  <c r="G462" i="1"/>
  <c r="G463" i="1"/>
  <c r="G464" i="1"/>
  <c r="G465" i="1"/>
  <c r="G466" i="1"/>
  <c r="G467" i="1"/>
  <c r="G468" i="1"/>
  <c r="G469" i="1"/>
  <c r="G470" i="1"/>
  <c r="G471" i="1"/>
  <c r="G472" i="1"/>
  <c r="G473" i="1"/>
  <c r="D4" i="5"/>
  <c r="B4" i="5"/>
  <c r="F204" i="1" l="1"/>
  <c r="G204" i="1"/>
  <c r="F203" i="1"/>
  <c r="G203" i="1"/>
  <c r="F202" i="1"/>
  <c r="G202" i="1"/>
  <c r="F201" i="1"/>
  <c r="G201" i="1"/>
  <c r="F200" i="1"/>
  <c r="G200" i="1"/>
  <c r="F199" i="1"/>
  <c r="G199" i="1"/>
  <c r="F198" i="1"/>
  <c r="G198" i="1"/>
  <c r="F197" i="1"/>
  <c r="G197" i="1"/>
  <c r="F196" i="1"/>
  <c r="G196" i="1"/>
  <c r="F195" i="1"/>
  <c r="G195" i="1"/>
  <c r="F194" i="1"/>
  <c r="G194" i="1"/>
  <c r="F193" i="1"/>
  <c r="G193" i="1"/>
  <c r="F192" i="1"/>
  <c r="G192" i="1"/>
  <c r="F191" i="1"/>
  <c r="G191" i="1"/>
  <c r="F190" i="1"/>
  <c r="G190" i="1"/>
  <c r="F189" i="1"/>
  <c r="G189" i="1"/>
  <c r="F188" i="1"/>
  <c r="G188" i="1"/>
  <c r="F187" i="1"/>
  <c r="G187" i="1"/>
  <c r="F186" i="1"/>
  <c r="G186" i="1"/>
  <c r="F185" i="1"/>
  <c r="G185" i="1"/>
  <c r="F184" i="1"/>
  <c r="G184" i="1"/>
  <c r="F183" i="1"/>
  <c r="G183" i="1"/>
  <c r="F182" i="1"/>
  <c r="G182" i="1"/>
  <c r="F181" i="1"/>
  <c r="G181" i="1"/>
  <c r="F180" i="1"/>
  <c r="G180" i="1"/>
  <c r="F179" i="1"/>
  <c r="G179" i="1"/>
  <c r="F178" i="1"/>
  <c r="G178" i="1"/>
  <c r="F177" i="1"/>
  <c r="G177" i="1"/>
  <c r="F176" i="1"/>
  <c r="G176" i="1"/>
  <c r="F175" i="1"/>
  <c r="G175" i="1"/>
  <c r="F174" i="1"/>
  <c r="G174" i="1"/>
  <c r="F173" i="1"/>
  <c r="G173" i="1"/>
  <c r="F172" i="1"/>
  <c r="G172" i="1"/>
  <c r="F171" i="1"/>
  <c r="G171" i="1"/>
  <c r="F170" i="1"/>
  <c r="G170" i="1"/>
  <c r="F169" i="1"/>
  <c r="G169" i="1"/>
  <c r="F168" i="1"/>
  <c r="G168" i="1"/>
  <c r="F167" i="1"/>
  <c r="G167" i="1"/>
  <c r="F166" i="1"/>
  <c r="G166" i="1"/>
  <c r="F165" i="1"/>
  <c r="G165" i="1"/>
  <c r="F149" i="1" l="1"/>
  <c r="F150" i="1"/>
  <c r="F151" i="1"/>
  <c r="F152" i="1"/>
  <c r="F153" i="1"/>
  <c r="F154" i="1"/>
  <c r="F155" i="1"/>
  <c r="F156" i="1"/>
  <c r="F157" i="1"/>
  <c r="F158" i="1"/>
  <c r="F159" i="1"/>
  <c r="F160" i="1"/>
  <c r="F161" i="1"/>
  <c r="F162" i="1"/>
  <c r="F163" i="1"/>
  <c r="F164" i="1"/>
  <c r="G149" i="1"/>
  <c r="G150" i="1"/>
  <c r="G151" i="1"/>
  <c r="G152" i="1"/>
  <c r="G153" i="1"/>
  <c r="G154" i="1"/>
  <c r="G155" i="1"/>
  <c r="G156" i="1"/>
  <c r="G157" i="1"/>
  <c r="G158" i="1"/>
  <c r="G159" i="1"/>
  <c r="G160" i="1"/>
  <c r="G161" i="1"/>
  <c r="G162" i="1"/>
  <c r="G163" i="1"/>
  <c r="G16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F22" i="1"/>
  <c r="F23" i="1"/>
  <c r="F24" i="1"/>
  <c r="G22" i="1"/>
  <c r="G23" i="1"/>
  <c r="G24" i="1"/>
  <c r="F4" i="1" l="1"/>
  <c r="F5" i="1"/>
  <c r="F6" i="1"/>
  <c r="F7" i="1"/>
  <c r="F8" i="1"/>
  <c r="F9" i="1"/>
  <c r="F10" i="1"/>
  <c r="F11" i="1"/>
  <c r="F12" i="1"/>
  <c r="F13" i="1"/>
  <c r="F14" i="1"/>
  <c r="F15" i="1"/>
  <c r="F16" i="1"/>
  <c r="F17" i="1"/>
  <c r="F18" i="1"/>
  <c r="F19" i="1"/>
  <c r="F20" i="1"/>
  <c r="F21" i="1"/>
  <c r="G4" i="1"/>
  <c r="G5" i="1"/>
  <c r="G6" i="1"/>
  <c r="D9" i="6" s="1"/>
  <c r="E9" i="6" s="1"/>
  <c r="F9" i="6" s="1"/>
  <c r="I9" i="6" s="1"/>
  <c r="G7" i="1"/>
  <c r="G8" i="1"/>
  <c r="G9" i="1"/>
  <c r="G10" i="1"/>
  <c r="G11" i="1"/>
  <c r="G12" i="1"/>
  <c r="G13" i="1"/>
  <c r="G14" i="1"/>
  <c r="G15" i="1"/>
  <c r="G16" i="1"/>
  <c r="G17" i="1"/>
  <c r="G18" i="1"/>
  <c r="G19" i="1"/>
  <c r="G20" i="1"/>
  <c r="G21" i="1"/>
  <c r="D10" i="6"/>
  <c r="E10" i="6" s="1"/>
  <c r="F10" i="6" s="1"/>
  <c r="I10" i="6" s="1"/>
  <c r="D11" i="6"/>
  <c r="E11" i="6" s="1"/>
  <c r="F11" i="6" s="1"/>
  <c r="I11" i="6" s="1"/>
  <c r="D12" i="6"/>
  <c r="E12" i="6" s="1"/>
  <c r="F12" i="6" s="1"/>
  <c r="I12" i="6" s="1"/>
  <c r="D13" i="6"/>
  <c r="E13" i="6" s="1"/>
  <c r="F13" i="6" s="1"/>
  <c r="I13" i="6" s="1"/>
  <c r="D14" i="6"/>
  <c r="E14" i="6" s="1"/>
  <c r="F14" i="6" s="1"/>
  <c r="I14" i="6" s="1"/>
  <c r="D15" i="6"/>
  <c r="E15" i="6" s="1"/>
  <c r="F15" i="6" s="1"/>
  <c r="I15" i="6" s="1"/>
  <c r="D16" i="6"/>
  <c r="E16" i="6" s="1"/>
  <c r="F16" i="6" s="1"/>
  <c r="I16" i="6" s="1"/>
  <c r="D17" i="6"/>
  <c r="E17" i="6" s="1"/>
  <c r="F17" i="6" s="1"/>
  <c r="I17" i="6" s="1"/>
  <c r="D18" i="6"/>
  <c r="E18" i="6" s="1"/>
  <c r="F18" i="6" s="1"/>
  <c r="I18" i="6" s="1"/>
  <c r="D19" i="6"/>
  <c r="E19" i="6" s="1"/>
  <c r="F19" i="6" s="1"/>
  <c r="I19" i="6" s="1"/>
  <c r="D20" i="6"/>
  <c r="E20" i="6" s="1"/>
  <c r="F20" i="6" s="1"/>
  <c r="I20" i="6" s="1"/>
  <c r="D21" i="6"/>
  <c r="E21" i="6" s="1"/>
  <c r="F21" i="6" s="1"/>
  <c r="I21" i="6" s="1"/>
  <c r="D22" i="6"/>
  <c r="E22" i="6" s="1"/>
  <c r="F22" i="6" s="1"/>
  <c r="I22" i="6" s="1"/>
  <c r="D23" i="6"/>
  <c r="E23" i="6" s="1"/>
  <c r="F23" i="6" s="1"/>
  <c r="I23" i="6" s="1"/>
  <c r="D24" i="6"/>
  <c r="E24" i="6" s="1"/>
  <c r="F24" i="6" s="1"/>
  <c r="I24" i="6" s="1"/>
  <c r="D25" i="6"/>
  <c r="E25" i="6" s="1"/>
  <c r="F25" i="6" s="1"/>
  <c r="I25" i="6" s="1"/>
  <c r="D26" i="6"/>
  <c r="E26" i="6" s="1"/>
  <c r="F26" i="6" s="1"/>
  <c r="I26" i="6" s="1"/>
  <c r="C7" i="6"/>
  <c r="C8" i="6"/>
  <c r="C9" i="6"/>
  <c r="C10" i="6"/>
  <c r="C11" i="6"/>
  <c r="C12" i="6"/>
  <c r="C13" i="6"/>
  <c r="C14" i="6"/>
  <c r="C15" i="6"/>
  <c r="C16" i="6"/>
  <c r="C17" i="6"/>
  <c r="C18" i="6"/>
  <c r="C19" i="6"/>
  <c r="C20" i="6"/>
  <c r="C21" i="6"/>
  <c r="C22" i="6"/>
  <c r="C23" i="6"/>
  <c r="C24" i="6"/>
  <c r="C25" i="6"/>
  <c r="C26" i="6"/>
  <c r="E7" i="6" l="1"/>
  <c r="F7" i="6" s="1"/>
  <c r="I7" i="6" s="1"/>
  <c r="D8" i="6"/>
  <c r="E8" i="6" s="1"/>
  <c r="F8" i="6" s="1"/>
  <c r="I8" i="6" s="1"/>
</calcChain>
</file>

<file path=xl/comments1.xml><?xml version="1.0" encoding="utf-8"?>
<comments xmlns="http://schemas.openxmlformats.org/spreadsheetml/2006/main">
  <authors>
    <author>Author</author>
  </authors>
  <commentList>
    <comment ref="B3" authorId="0">
      <text>
        <r>
          <rPr>
            <b/>
            <sz val="9"/>
            <color indexed="81"/>
            <rFont val="Tahoma"/>
            <family val="2"/>
          </rPr>
          <t>روز ماه جاري را در اين ستون وارد كنيد ( 1 تا 31 )</t>
        </r>
      </text>
    </comment>
    <comment ref="C3" authorId="0">
      <text>
        <r>
          <rPr>
            <b/>
            <sz val="9"/>
            <color indexed="81"/>
            <rFont val="Tahoma"/>
            <family val="2"/>
          </rPr>
          <t>كد شخص مورد نظر را در اين ستون وارد كنيد !</t>
        </r>
      </text>
    </comment>
    <comment ref="D3" authorId="0">
      <text>
        <r>
          <rPr>
            <b/>
            <sz val="9"/>
            <color indexed="81"/>
            <rFont val="Tahoma"/>
            <family val="2"/>
          </rPr>
          <t xml:space="preserve">زمان ورود و خروج شخص را مانند نمونه وارد كنيد !
نمونه : 8:45  يا 16:08
</t>
        </r>
      </text>
    </comment>
    <comment ref="F3" authorId="0">
      <text>
        <r>
          <rPr>
            <b/>
            <sz val="9"/>
            <color indexed="81"/>
            <rFont val="Tahoma"/>
            <family val="2"/>
          </rPr>
          <t>اين ستون و دو ستون ديگر جدول به طور خودكار تكميل مي گردد !</t>
        </r>
      </text>
    </comment>
  </commentList>
</comments>
</file>

<file path=xl/sharedStrings.xml><?xml version="1.0" encoding="utf-8"?>
<sst xmlns="http://schemas.openxmlformats.org/spreadsheetml/2006/main" count="66" uniqueCount="62">
  <si>
    <t>ورود</t>
  </si>
  <si>
    <t>خروج</t>
  </si>
  <si>
    <t>نام شخص</t>
  </si>
  <si>
    <t>روز</t>
  </si>
  <si>
    <t>ميزان حضور</t>
  </si>
  <si>
    <t>شخص</t>
  </si>
  <si>
    <t>كد</t>
  </si>
  <si>
    <t>نام و نام خانوادگي</t>
  </si>
  <si>
    <t>نام پدر</t>
  </si>
  <si>
    <t>ش ملي</t>
  </si>
  <si>
    <t>علي كمالي</t>
  </si>
  <si>
    <t>رضا</t>
  </si>
  <si>
    <t>جدول تعريف پرسنل و همكاران</t>
  </si>
  <si>
    <t>از روز :</t>
  </si>
  <si>
    <t>تا روز :</t>
  </si>
  <si>
    <t>مشاهده گزارش را تعيين كنيد</t>
  </si>
  <si>
    <t>بازه زماني مورد نظرتان را براي</t>
  </si>
  <si>
    <t>نسخه :    1.1</t>
  </si>
  <si>
    <t>توضيحات عمومي</t>
  </si>
  <si>
    <t>مي نمائيد ، با ذكر كد فايل و شماره نسخه آن با ما در ارتباط باشيد. در اسرع وقت و در حد توان پاسخگوي شما كاربر گرامي خواهيم بود !</t>
  </si>
  <si>
    <t xml:space="preserve">  و تكميل آن ستون يا سطر يا جدول و يا نحوه محاسبه مقدار درون آن خانه به صورت كامنت آورده شده است ! حتما همه اين كامنت ها را قبل از استفاده مطالعه كنيد تا كار با برنامه برايتان راحت تر باشد !</t>
  </si>
  <si>
    <t>توضيحات اختصاصي</t>
  </si>
  <si>
    <t>حقوق پایه روزانه :</t>
  </si>
  <si>
    <t>ساعت حضور</t>
  </si>
  <si>
    <t>روز حضور</t>
  </si>
  <si>
    <t>دستمزد</t>
  </si>
  <si>
    <t>دریافت کرده</t>
  </si>
  <si>
    <t>مانده قبلی</t>
  </si>
  <si>
    <t>مانده حساب</t>
  </si>
  <si>
    <t>مبلغ</t>
  </si>
  <si>
    <t>توضیحات</t>
  </si>
  <si>
    <t>کد</t>
  </si>
  <si>
    <t>ساعات کاری روز :</t>
  </si>
  <si>
    <t>سمت</t>
  </si>
  <si>
    <t>کارشناس</t>
  </si>
  <si>
    <t xml:space="preserve"> مانده مطالبات</t>
  </si>
  <si>
    <t>ويرايش :  1</t>
  </si>
  <si>
    <r>
      <rPr>
        <sz val="16"/>
        <color rgb="FFC00000"/>
        <rFont val="Nazanin"/>
        <charset val="178"/>
      </rPr>
      <t>*</t>
    </r>
    <r>
      <rPr>
        <sz val="14"/>
        <color theme="1"/>
        <rFont val="Nazanin"/>
        <charset val="178"/>
      </rPr>
      <t xml:space="preserve"> در ابتدا لازم است اعلام نمائيم كه از انتخاب ما توسط شما بسيار خرسنديم و اميدواريم بتوانيم همراه خوبي برايتان بوده و در ساير موارد نيز افتخار ميزباني سفارشات شما مخاطب گرامي را داشته باشيم.</t>
    </r>
  </si>
  <si>
    <r>
      <rPr>
        <sz val="16"/>
        <color rgb="FFC00000"/>
        <rFont val="Nazanin"/>
        <charset val="178"/>
      </rPr>
      <t>*</t>
    </r>
    <r>
      <rPr>
        <sz val="14"/>
        <color theme="1"/>
        <rFont val="Nazanin"/>
        <charset val="178"/>
      </rPr>
      <t xml:space="preserve"> قبل از شروع به استفاده از برنامه، لطفا فونت هاي ضميمه فايل دريافتي را نصب نمائيد و همچنين يك كپي از فايل خام تهيه كنيد تا در صورت بروز هر گونه مشكل نسخه اوليه و صحيح در اختيار شما باشد.</t>
    </r>
  </si>
  <si>
    <r>
      <rPr>
        <sz val="16"/>
        <color rgb="FFC00000"/>
        <rFont val="Nazanin"/>
        <charset val="178"/>
      </rPr>
      <t>*</t>
    </r>
    <r>
      <rPr>
        <sz val="14"/>
        <color theme="1"/>
        <rFont val="Nazanin"/>
        <charset val="178"/>
      </rPr>
      <t xml:space="preserve"> اين فايل با اكسل 2010 طراحي شده و در آن از ماكروها و زبان VB در اكسل استفاده شده است ! لذا بايد درصورت فعال نبودن اين قابليت آن را بر روي نرم افزار اكسل خود فعال نماييد. بدين منظور توضيحات</t>
    </r>
  </si>
  <si>
    <t>لازم از طريق كليد "سوالات متداول" در بالاي همين صفحه در دسترس است. در صورت وجود هرگونه ابهام يا سوال يا مشاهده نقصي در برنامه دريافتي مي توانيد از طريق ايميل مستقيم ما كه در بالاي صفحه مشاهده</t>
  </si>
  <si>
    <r>
      <rPr>
        <b/>
        <sz val="14"/>
        <color rgb="FFC00000"/>
        <rFont val="Nazanin"/>
        <charset val="178"/>
      </rPr>
      <t>*</t>
    </r>
    <r>
      <rPr>
        <b/>
        <sz val="14"/>
        <color theme="1"/>
        <rFont val="Nazanin"/>
        <charset val="178"/>
      </rPr>
      <t xml:space="preserve"> دقت داشته باشيد كه فايل هاي رايگان محدود بوده و امكان انجام  تغييرات در صفحات موجود و تنظيمات آنها و يا افزودن گزينه ها و موارد جديد در فرم ها و جداول و گزارشات را ندارند !!</t>
    </r>
  </si>
  <si>
    <r>
      <rPr>
        <b/>
        <sz val="14"/>
        <color rgb="FFC00000"/>
        <rFont val="Nazanin"/>
        <charset val="178"/>
      </rPr>
      <t>*</t>
    </r>
    <r>
      <rPr>
        <b/>
        <sz val="14"/>
        <color theme="1"/>
        <rFont val="Nazanin"/>
        <charset val="178"/>
      </rPr>
      <t xml:space="preserve"> در اين فايل فقط تعداد محدودي ركورد در جداول قابل ثبت است ! اگر تمايل داريد كه از آن به صورت نامحدود استفاده كنيد با ما تماس بگيريد تا فايل اصلي برنامه را با هزينه اي اندك براي شما</t>
    </r>
  </si>
  <si>
    <t>ارسال كنيم ! همچنين اگر نياز به طراحي مجدد و اختصاصي اين برنامه متناسب با خواسته ها و آيتم هاي مد نظر خودتان داريد با ما تماس بگيريد را براي شما طراحي سفارشي داشته باشيم !!</t>
  </si>
  <si>
    <r>
      <rPr>
        <b/>
        <sz val="14"/>
        <color rgb="FFC00000"/>
        <rFont val="Nazanin"/>
        <charset val="178"/>
      </rPr>
      <t>*</t>
    </r>
    <r>
      <rPr>
        <b/>
        <sz val="14"/>
        <color theme="1"/>
        <rFont val="Nazanin"/>
        <charset val="178"/>
      </rPr>
      <t xml:space="preserve"> بسيار خوشحال خواهيم شد اگر نظرات و انتقادات و پيشنهادات خود را درباره اين برنامه و همچنين خدمات مركز كاربردي اكسل از طريق گزينه</t>
    </r>
    <r>
      <rPr>
        <b/>
        <sz val="14"/>
        <color rgb="FF0070C0"/>
        <rFont val="Nazanin"/>
        <charset val="178"/>
      </rPr>
      <t xml:space="preserve"> " نظر بدهيد " </t>
    </r>
    <r>
      <rPr>
        <b/>
        <sz val="14"/>
        <color theme="1"/>
        <rFont val="Nazanin"/>
        <charset val="178"/>
      </rPr>
      <t>در بالاي همين صفحه اعلام بفرمائيد !</t>
    </r>
  </si>
  <si>
    <r>
      <rPr>
        <b/>
        <sz val="13"/>
        <color theme="3"/>
        <rFont val="Nazanin"/>
        <charset val="178"/>
      </rPr>
      <t xml:space="preserve"> نكته مهم</t>
    </r>
    <r>
      <rPr>
        <b/>
        <sz val="13"/>
        <rFont val="Nazanin"/>
        <charset val="178"/>
      </rPr>
      <t xml:space="preserve"> </t>
    </r>
    <r>
      <rPr>
        <sz val="14"/>
        <rFont val="Nazanin"/>
        <charset val="178"/>
      </rPr>
      <t>: در همه صفحات خانه هايي كه در گوشه بالا سمت چپ آنها مثلث قرمز رنگ كوچكي مشاهده مي شود، اگر موس را بر روي آنها نگه داريد راهنمايي و توضيحات لازمه جهت نحوه ورود اطلاعات</t>
    </r>
  </si>
  <si>
    <r>
      <rPr>
        <b/>
        <sz val="14"/>
        <color rgb="FF0070C0"/>
        <rFont val="Nazanin"/>
        <charset val="178"/>
      </rPr>
      <t>توجه</t>
    </r>
    <r>
      <rPr>
        <sz val="14"/>
        <rFont val="Nazanin"/>
        <charset val="178"/>
      </rPr>
      <t xml:space="preserve"> : براي حذف يك رديف در جداول ثبت ديتا كه با فرم پر مي شوند بايد روي رديف مورد نظر راست كليك كرده و از قسمت Delete  گزينه Table Rows  را انتخاب كنيد ! در غير اينصورت امكان دارد كدها درست كار </t>
    </r>
  </si>
  <si>
    <t>كار نكنند ! چراكه پر كردن اين جداول از طريق فرم ها بر اساس شمارش تعداد رديف پر شده ( ستون اول جدول ) صورت ميگيرد و بايد رديف خالي بين اطلاعات تكميل شده در جدول وجود نداشته باشد !</t>
  </si>
  <si>
    <r>
      <rPr>
        <sz val="16"/>
        <color rgb="FFC00000"/>
        <rFont val="Nazanin"/>
        <charset val="178"/>
      </rPr>
      <t>*</t>
    </r>
    <r>
      <rPr>
        <sz val="14"/>
        <rFont val="Nazanin"/>
        <charset val="178"/>
      </rPr>
      <t xml:space="preserve"> لطفا از تغيير دادن نام صفحات و ترتيب قرار گرفتن آنها و همچنين افزودن سطر و ستون در آنها پرهيز كنيد ! چراكه امكان دارد برخي از كدها و فرم هاي موجود غير فعال شده و برنامه آسيب ببيند !!</t>
    </r>
  </si>
  <si>
    <r>
      <rPr>
        <b/>
        <sz val="16"/>
        <color rgb="FF0070C0"/>
        <rFont val="Nazanin"/>
        <charset val="178"/>
      </rPr>
      <t>* * *</t>
    </r>
    <r>
      <rPr>
        <b/>
        <sz val="14"/>
        <rFont val="Nazanin"/>
        <charset val="178"/>
      </rPr>
      <t xml:space="preserve"> در صورت تمايل چند صلوات جهت سلامتي و ظهور و فرج امام زمان عجل الله تعالي فرجه الشريف :: عزيز و مولا و سرورمان و منجي و رهايي بخش همه انسان ها :: هديه بفرمائيد  </t>
    </r>
    <r>
      <rPr>
        <b/>
        <sz val="16"/>
        <color rgb="FF0070C0"/>
        <rFont val="Nazanin"/>
        <charset val="178"/>
      </rPr>
      <t>* * *</t>
    </r>
  </si>
  <si>
    <t>اي پادشه خوبان داد از غم تنهايي                   دل بي تو به جان آمد وقت است كه باز آيي</t>
  </si>
  <si>
    <t>مشتاقي و مهجوري دور از تو چنانم كرد          كه از دست بخواهد شد پاياب شكيبايي . . .</t>
  </si>
  <si>
    <t>براي ورود به صفحه فرهنگي مركز بر روي عكس بالا كليك بفرمائيد !</t>
  </si>
  <si>
    <t>كد فايل :   1225</t>
  </si>
  <si>
    <r>
      <t xml:space="preserve">1 - ابتدا در صفحه sett اطلاعات پرسنل خود را تکمیل کنید ! ضریب حقوق در محاسبه دستمزد پرسنل لحاظ می گردد </t>
    </r>
    <r>
      <rPr>
        <sz val="11"/>
        <rFont val="Tahoma"/>
        <family val="2"/>
      </rPr>
      <t>( حقوق ماه = نرخ مزد روزانه * کارکرد بر حسب روز * ضریب حقوق )</t>
    </r>
  </si>
  <si>
    <t>2 - در صفحه time می توانید ورود و خروج پرسنل را وارد کنید ! روز عدد روز ماه جاری است ( از 1 تا 31 ) و کد شماره پرسنلی فرد می باشد ! ( فرمت ساعت باید برای صبح مانند : 8:20 و برای بعد از ظهر 16:45 باشد حتما )</t>
  </si>
  <si>
    <t>این جدول به صورت دستی باید تکمیل شود ! دو ستون اخر خودکار تکمیل می شود !</t>
  </si>
  <si>
    <t>3 - در صفحه pay می توانید پرداخت هایی که در طول ماه به پرسنل داشته اید ثبت نمائید ! این جدول باید از طریق فرم تکمیل شود !</t>
  </si>
  <si>
    <t>4 - در صفحه report گزارش کارکرد پرسنل خود را مشاهده می کنید ! نرخ مزد روزانه و ساعت کار مشخص برای هر روز را در صورت نیاز ویرایش نمائید !</t>
  </si>
  <si>
    <t>توجه : برای هر ماه باید از یک فایل استفاده کنید ! مانده حساب افراد را می توانید برای ماه بعد در صفحه sett در ستون اخر وارد کنید ! ( در صورت بدهکاری مانده را منفی وارد کنید )</t>
  </si>
  <si>
    <t>صثق</t>
  </si>
  <si>
    <t>ضریب حقوق</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</si>
</sst>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h:mm;@"/>
    <numFmt numFmtId="165" formatCode="hh:mm:ss;@"/>
    <numFmt numFmtId="166" formatCode="#,##0;[Red]#,##0"/>
    <numFmt numFmtId="167" formatCode="0.00;[Red]0.00"/>
  </numFmts>
  <fonts count="27" x14ac:knownFonts="1">
    <font>
      <sz val="11"/>
      <color theme="1"/>
      <name val="Calibri"/>
      <family val="2"/>
      <scheme val="minor"/>
    </font>
    <font>
      <sz val="11"/>
      <color theme="1"/>
      <name val="Tahoma"/>
      <family val="2"/>
    </font>
    <font>
      <sz val="11"/>
      <color theme="1"/>
      <name val="Tahoma"/>
      <family val="2"/>
    </font>
    <font>
      <sz val="11"/>
      <color theme="1"/>
      <name val="Tahoma"/>
      <family val="2"/>
    </font>
    <font>
      <sz val="11"/>
      <color theme="1"/>
      <name val="Tahoma"/>
      <family val="2"/>
    </font>
    <font>
      <sz val="10"/>
      <color theme="1"/>
      <name val="Tahoma"/>
      <family val="2"/>
    </font>
    <font>
      <sz val="14"/>
      <color theme="1"/>
      <name val="Tahoma"/>
      <family val="2"/>
    </font>
    <font>
      <sz val="11"/>
      <color theme="0" tint="-0.249977111117893"/>
      <name val="Tahoma"/>
      <family val="2"/>
    </font>
    <font>
      <b/>
      <sz val="9"/>
      <color indexed="81"/>
      <name val="Tahoma"/>
      <family val="2"/>
    </font>
    <font>
      <sz val="12"/>
      <color theme="1"/>
      <name val="Tahoma"/>
      <family val="2"/>
    </font>
    <font>
      <sz val="15"/>
      <color theme="1"/>
      <name val="B Titr"/>
      <charset val="178"/>
    </font>
    <font>
      <sz val="16"/>
      <color theme="1"/>
      <name val="B Yekan"/>
      <charset val="178"/>
    </font>
    <font>
      <sz val="14"/>
      <color theme="1"/>
      <name val="Nazanin"/>
      <charset val="178"/>
    </font>
    <font>
      <sz val="16"/>
      <color rgb="FFC00000"/>
      <name val="Nazanin"/>
      <charset val="178"/>
    </font>
    <font>
      <sz val="14"/>
      <name val="Nazanin"/>
      <charset val="178"/>
    </font>
    <font>
      <b/>
      <sz val="13"/>
      <color theme="3"/>
      <name val="Nazanin"/>
      <charset val="178"/>
    </font>
    <font>
      <b/>
      <sz val="13"/>
      <name val="Nazanin"/>
      <charset val="178"/>
    </font>
    <font>
      <b/>
      <sz val="18"/>
      <name val="Nazanin"/>
      <charset val="178"/>
    </font>
    <font>
      <sz val="11"/>
      <color theme="1"/>
      <name val="Tahoma"/>
      <family val="2"/>
    </font>
    <font>
      <b/>
      <sz val="10"/>
      <color theme="1"/>
      <name val="Tahoma"/>
      <family val="2"/>
    </font>
    <font>
      <sz val="14"/>
      <color theme="1"/>
      <name val="B Titr"/>
      <charset val="178"/>
    </font>
    <font>
      <b/>
      <sz val="14"/>
      <color theme="1"/>
      <name val="Nazanin"/>
      <charset val="178"/>
    </font>
    <font>
      <b/>
      <sz val="14"/>
      <color rgb="FFC00000"/>
      <name val="Nazanin"/>
      <charset val="178"/>
    </font>
    <font>
      <b/>
      <sz val="14"/>
      <color rgb="FF0070C0"/>
      <name val="Nazanin"/>
      <charset val="178"/>
    </font>
    <font>
      <b/>
      <sz val="14"/>
      <name val="Nazanin"/>
      <charset val="178"/>
    </font>
    <font>
      <b/>
      <sz val="16"/>
      <color rgb="FF0070C0"/>
      <name val="Nazanin"/>
      <charset val="178"/>
    </font>
    <font>
      <sz val="11"/>
      <name val="Tahoma"/>
      <family val="2"/>
    </font>
  </fonts>
  <fills count="6">
    <fill>
      <patternFill patternType="none"/>
    </fill>
    <fill>
      <patternFill patternType="gray125"/>
    </fill>
    <fill>
      <patternFill patternType="solid">
        <fgColor theme="6" tint="0.39997558519241921"/>
        <bgColor indexed="64"/>
      </patternFill>
    </fill>
    <fill>
      <patternFill patternType="solid">
        <fgColor theme="2" tint="-0.499984740745262"/>
        <bgColor indexed="64"/>
      </patternFill>
    </fill>
    <fill>
      <patternFill patternType="solid">
        <fgColor theme="9" tint="0.59999389629810485"/>
        <bgColor indexed="64"/>
      </patternFill>
    </fill>
    <fill>
      <patternFill patternType="solid">
        <fgColor theme="0" tint="-0.14999847407452621"/>
        <bgColor indexed="64"/>
      </patternFill>
    </fill>
  </fills>
  <borders count="27">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s>
  <cellStyleXfs count="1">
    <xf numFmtId="0" fontId="0" fillId="0" borderId="0"/>
  </cellStyleXfs>
  <cellXfs count="119">
    <xf numFmtId="0" fontId="0" fillId="0" borderId="0" xfId="0"/>
    <xf numFmtId="0" fontId="4" fillId="0" borderId="0" xfId="0" applyFont="1" applyAlignment="1">
      <alignment horizontal="center" vertical="center"/>
    </xf>
    <xf numFmtId="0" fontId="5" fillId="0" borderId="0" xfId="0" applyFont="1" applyAlignment="1">
      <alignment horizontal="center" vertical="center"/>
    </xf>
    <xf numFmtId="0" fontId="3" fillId="0" borderId="5" xfId="0" applyFont="1" applyBorder="1" applyAlignment="1">
      <alignment horizontal="center" vertical="center"/>
    </xf>
    <xf numFmtId="0" fontId="5" fillId="2" borderId="12"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1" xfId="0" applyNumberFormat="1" applyFont="1" applyFill="1" applyBorder="1" applyAlignment="1">
      <alignment horizontal="center" vertical="center"/>
    </xf>
    <xf numFmtId="0" fontId="5" fillId="2" borderId="13" xfId="0" applyNumberFormat="1" applyFont="1" applyFill="1" applyBorder="1" applyAlignment="1">
      <alignment horizontal="center" vertical="center"/>
    </xf>
    <xf numFmtId="0" fontId="4" fillId="0" borderId="0" xfId="0" applyFont="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4" fillId="0" borderId="0" xfId="0" applyFont="1" applyAlignment="1" applyProtection="1">
      <alignment horizontal="center" vertical="center"/>
    </xf>
    <xf numFmtId="0" fontId="7" fillId="0" borderId="0" xfId="0" applyFont="1" applyAlignment="1" applyProtection="1">
      <alignment horizontal="center" vertical="center"/>
      <protection locked="0"/>
    </xf>
    <xf numFmtId="164" fontId="3" fillId="0" borderId="3" xfId="0" applyNumberFormat="1"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6" fillId="0" borderId="0" xfId="0" applyFont="1" applyAlignment="1">
      <alignment horizontal="center" vertical="center"/>
    </xf>
    <xf numFmtId="0" fontId="6" fillId="0" borderId="8" xfId="0" applyFont="1" applyBorder="1" applyAlignment="1">
      <alignment horizontal="center" vertical="center"/>
    </xf>
    <xf numFmtId="0" fontId="6" fillId="0" borderId="10" xfId="0" applyFont="1" applyBorder="1" applyAlignment="1">
      <alignment horizontal="center" vertical="center"/>
    </xf>
    <xf numFmtId="0" fontId="6" fillId="0" borderId="9" xfId="0" applyFont="1" applyBorder="1" applyAlignment="1">
      <alignment horizontal="center" vertical="center"/>
    </xf>
    <xf numFmtId="0" fontId="6" fillId="0" borderId="1" xfId="0" applyFont="1" applyBorder="1" applyAlignment="1">
      <alignment horizontal="center" vertical="center"/>
    </xf>
    <xf numFmtId="0" fontId="6" fillId="0" borderId="0" xfId="0" applyFont="1" applyBorder="1" applyAlignment="1">
      <alignment horizontal="center" vertical="center"/>
    </xf>
    <xf numFmtId="0" fontId="6" fillId="0" borderId="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2" xfId="0" applyFont="1" applyBorder="1" applyAlignment="1">
      <alignment horizontal="center" vertical="center"/>
    </xf>
    <xf numFmtId="0" fontId="14" fillId="0" borderId="6" xfId="0" applyFont="1" applyBorder="1" applyAlignment="1">
      <alignment horizontal="right" vertical="center" indent="1" readingOrder="2"/>
    </xf>
    <xf numFmtId="0" fontId="3" fillId="4" borderId="3" xfId="0" applyFont="1" applyFill="1" applyBorder="1" applyAlignment="1" applyProtection="1">
      <alignment horizontal="center" vertical="center"/>
      <protection locked="0"/>
    </xf>
    <xf numFmtId="0" fontId="5" fillId="0" borderId="3" xfId="0" applyNumberFormat="1"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2" borderId="3" xfId="0" applyFont="1" applyFill="1" applyBorder="1" applyAlignment="1" applyProtection="1">
      <alignment horizontal="center" vertical="center"/>
    </xf>
    <xf numFmtId="164" fontId="4" fillId="0" borderId="3" xfId="0" applyNumberFormat="1"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164" fontId="2" fillId="0" borderId="3" xfId="0" applyNumberFormat="1" applyFont="1" applyBorder="1" applyAlignment="1" applyProtection="1">
      <alignment horizontal="center" vertical="center"/>
      <protection locked="0"/>
    </xf>
    <xf numFmtId="0" fontId="5" fillId="0" borderId="0" xfId="0" applyFont="1" applyAlignment="1" applyProtection="1">
      <alignment horizontal="center" vertical="center"/>
    </xf>
    <xf numFmtId="0" fontId="5" fillId="0" borderId="3" xfId="0" applyFont="1" applyBorder="1" applyAlignment="1" applyProtection="1">
      <alignment horizontal="center" vertical="center"/>
    </xf>
    <xf numFmtId="0" fontId="5" fillId="0" borderId="3" xfId="0" applyNumberFormat="1" applyFont="1" applyBorder="1" applyAlignment="1" applyProtection="1">
      <alignment horizontal="center" vertical="center"/>
    </xf>
    <xf numFmtId="0" fontId="5" fillId="0" borderId="3" xfId="0" applyFont="1" applyBorder="1" applyAlignment="1" applyProtection="1">
      <alignment horizontal="right" vertical="center"/>
      <protection locked="0"/>
    </xf>
    <xf numFmtId="0" fontId="5" fillId="0" borderId="7" xfId="0" applyFont="1" applyBorder="1" applyAlignment="1" applyProtection="1">
      <alignment horizontal="right" vertical="center"/>
      <protection locked="0"/>
    </xf>
    <xf numFmtId="166" fontId="4" fillId="0" borderId="0" xfId="0" applyNumberFormat="1" applyFont="1" applyAlignment="1" applyProtection="1">
      <alignment horizontal="center" vertical="center"/>
      <protection locked="0"/>
    </xf>
    <xf numFmtId="166" fontId="4" fillId="0" borderId="0" xfId="0" applyNumberFormat="1" applyFont="1" applyAlignment="1" applyProtection="1">
      <alignment horizontal="center" vertical="center"/>
    </xf>
    <xf numFmtId="166" fontId="5" fillId="2" borderId="3" xfId="0" applyNumberFormat="1" applyFont="1" applyFill="1" applyBorder="1" applyAlignment="1" applyProtection="1">
      <alignment horizontal="center" vertical="center"/>
    </xf>
    <xf numFmtId="166" fontId="4" fillId="0" borderId="3" xfId="0" applyNumberFormat="1" applyFont="1" applyBorder="1" applyAlignment="1" applyProtection="1">
      <alignment horizontal="center" vertical="center"/>
      <protection locked="0"/>
    </xf>
    <xf numFmtId="166" fontId="3" fillId="0" borderId="3" xfId="0" applyNumberFormat="1" applyFont="1" applyBorder="1" applyAlignment="1" applyProtection="1">
      <alignment horizontal="center" vertical="center"/>
      <protection locked="0"/>
    </xf>
    <xf numFmtId="166" fontId="3" fillId="0" borderId="7" xfId="0" applyNumberFormat="1" applyFont="1" applyBorder="1" applyAlignment="1" applyProtection="1">
      <alignment horizontal="center" vertical="center"/>
      <protection locked="0"/>
    </xf>
    <xf numFmtId="0" fontId="9" fillId="0" borderId="0" xfId="0" applyFont="1" applyAlignment="1">
      <alignment horizontal="center" vertical="center"/>
    </xf>
    <xf numFmtId="0" fontId="1" fillId="0" borderId="3" xfId="0" applyFont="1" applyBorder="1" applyAlignment="1" applyProtection="1">
      <alignment horizontal="center" vertical="center"/>
      <protection locked="0"/>
    </xf>
    <xf numFmtId="164" fontId="1" fillId="0" borderId="3" xfId="0" applyNumberFormat="1" applyFont="1" applyBorder="1" applyAlignment="1" applyProtection="1">
      <alignment horizontal="center" vertical="center"/>
      <protection locked="0"/>
    </xf>
    <xf numFmtId="0" fontId="18" fillId="0" borderId="3" xfId="0" applyFont="1" applyBorder="1" applyAlignment="1" applyProtection="1">
      <alignment horizontal="center" vertical="center"/>
      <protection locked="0"/>
    </xf>
    <xf numFmtId="164" fontId="18" fillId="0" borderId="3" xfId="0" applyNumberFormat="1" applyFont="1" applyBorder="1" applyAlignment="1" applyProtection="1">
      <alignment horizontal="center" vertical="center"/>
      <protection locked="0"/>
    </xf>
    <xf numFmtId="0" fontId="4" fillId="0" borderId="0" xfId="0" applyFont="1" applyAlignment="1" applyProtection="1">
      <alignment horizontal="right" vertical="center" indent="1"/>
    </xf>
    <xf numFmtId="0" fontId="19" fillId="5" borderId="3" xfId="0" applyFont="1" applyFill="1" applyBorder="1" applyAlignment="1" applyProtection="1">
      <alignment horizontal="center" vertical="center"/>
    </xf>
    <xf numFmtId="0" fontId="3" fillId="0" borderId="0" xfId="0" applyFont="1" applyAlignment="1" applyProtection="1">
      <alignment horizontal="center" vertical="center"/>
    </xf>
    <xf numFmtId="0" fontId="5" fillId="2" borderId="4" xfId="0" applyFont="1" applyFill="1" applyBorder="1" applyAlignment="1" applyProtection="1">
      <alignment horizontal="center" vertical="center"/>
    </xf>
    <xf numFmtId="0" fontId="5" fillId="2" borderId="5" xfId="0" applyFont="1" applyFill="1" applyBorder="1" applyAlignment="1" applyProtection="1">
      <alignment horizontal="center" vertical="center"/>
    </xf>
    <xf numFmtId="165" fontId="4" fillId="0" borderId="3" xfId="0" applyNumberFormat="1" applyFont="1" applyBorder="1" applyAlignment="1" applyProtection="1">
      <alignment horizontal="center" vertical="center"/>
    </xf>
    <xf numFmtId="167" fontId="4" fillId="0" borderId="3" xfId="0" applyNumberFormat="1" applyFont="1" applyBorder="1" applyAlignment="1" applyProtection="1">
      <alignment horizontal="center" vertical="center"/>
    </xf>
    <xf numFmtId="166" fontId="4" fillId="0" borderId="3" xfId="0" applyNumberFormat="1" applyFont="1" applyBorder="1" applyAlignment="1" applyProtection="1">
      <alignment horizontal="center" vertical="center"/>
    </xf>
    <xf numFmtId="166" fontId="3" fillId="0" borderId="3" xfId="0" applyNumberFormat="1" applyFont="1" applyBorder="1" applyAlignment="1" applyProtection="1">
      <alignment horizontal="center" vertical="center"/>
    </xf>
    <xf numFmtId="165" fontId="3" fillId="0" borderId="3" xfId="0" applyNumberFormat="1" applyFont="1" applyBorder="1" applyAlignment="1" applyProtection="1">
      <alignment horizontal="center" vertical="center"/>
    </xf>
    <xf numFmtId="167" fontId="3" fillId="0" borderId="3" xfId="0" applyNumberFormat="1" applyFont="1" applyBorder="1" applyAlignment="1" applyProtection="1">
      <alignment horizontal="center" vertical="center"/>
    </xf>
    <xf numFmtId="0" fontId="5" fillId="0" borderId="0" xfId="0" applyFont="1" applyAlignment="1">
      <alignment horizontal="right" vertical="center" indent="1"/>
    </xf>
    <xf numFmtId="0" fontId="9" fillId="0" borderId="0" xfId="0" applyFont="1" applyAlignment="1">
      <alignment vertical="center"/>
    </xf>
    <xf numFmtId="0" fontId="4" fillId="0" borderId="4" xfId="0" applyFont="1" applyBorder="1" applyAlignment="1" applyProtection="1">
      <alignment horizontal="center" vertical="center"/>
    </xf>
    <xf numFmtId="0" fontId="5" fillId="0" borderId="5" xfId="0" applyFont="1" applyBorder="1" applyAlignment="1" applyProtection="1">
      <alignment horizontal="right" vertical="center" indent="1"/>
    </xf>
    <xf numFmtId="166" fontId="5" fillId="0" borderId="11" xfId="0" applyNumberFormat="1" applyFont="1" applyBorder="1" applyAlignment="1" applyProtection="1">
      <alignment horizontal="center" vertical="center"/>
      <protection locked="0"/>
    </xf>
    <xf numFmtId="166" fontId="5" fillId="0" borderId="3" xfId="0" applyNumberFormat="1" applyFont="1" applyBorder="1" applyAlignment="1" applyProtection="1">
      <alignment horizontal="center" vertical="center"/>
      <protection locked="0"/>
    </xf>
    <xf numFmtId="164" fontId="5" fillId="0" borderId="3" xfId="0" applyNumberFormat="1" applyFont="1" applyBorder="1" applyAlignment="1" applyProtection="1">
      <alignment horizontal="center" vertical="center"/>
    </xf>
    <xf numFmtId="0" fontId="21" fillId="0" borderId="18" xfId="0" applyFont="1" applyBorder="1" applyAlignment="1">
      <alignment horizontal="right" vertical="center" indent="1" readingOrder="2"/>
    </xf>
    <xf numFmtId="0" fontId="21" fillId="0" borderId="19" xfId="0" applyFont="1" applyBorder="1" applyAlignment="1">
      <alignment horizontal="right" vertical="center" indent="1" readingOrder="2"/>
    </xf>
    <xf numFmtId="0" fontId="21" fillId="0" borderId="20" xfId="0" applyFont="1" applyBorder="1" applyAlignment="1">
      <alignment horizontal="right" vertical="center" indent="1" readingOrder="2"/>
    </xf>
    <xf numFmtId="0" fontId="10" fillId="0" borderId="0" xfId="0" applyFont="1" applyBorder="1" applyAlignment="1">
      <alignment horizontal="left" vertical="center"/>
    </xf>
    <xf numFmtId="0" fontId="10" fillId="0" borderId="0" xfId="0" applyFont="1" applyBorder="1" applyAlignment="1">
      <alignment horizontal="center" vertical="center"/>
    </xf>
    <xf numFmtId="0" fontId="11" fillId="3" borderId="4" xfId="0" applyFont="1" applyFill="1" applyBorder="1" applyAlignment="1">
      <alignment horizontal="center" vertical="center"/>
    </xf>
    <xf numFmtId="0" fontId="11" fillId="3" borderId="6" xfId="0" applyFont="1" applyFill="1" applyBorder="1" applyAlignment="1">
      <alignment horizontal="center" vertical="center"/>
    </xf>
    <xf numFmtId="0" fontId="11" fillId="3" borderId="5" xfId="0" applyFont="1" applyFill="1" applyBorder="1" applyAlignment="1">
      <alignment horizontal="center" vertical="center"/>
    </xf>
    <xf numFmtId="0" fontId="12" fillId="0" borderId="15" xfId="0" applyFont="1" applyBorder="1" applyAlignment="1">
      <alignment horizontal="right" vertical="center" indent="1" readingOrder="2"/>
    </xf>
    <xf numFmtId="0" fontId="12" fillId="0" borderId="16" xfId="0" applyFont="1" applyBorder="1" applyAlignment="1">
      <alignment horizontal="right" vertical="center" indent="1" readingOrder="2"/>
    </xf>
    <xf numFmtId="0" fontId="12" fillId="0" borderId="17" xfId="0" applyFont="1" applyBorder="1" applyAlignment="1">
      <alignment horizontal="right" vertical="center" indent="1" readingOrder="2"/>
    </xf>
    <xf numFmtId="0" fontId="12" fillId="0" borderId="18" xfId="0" applyFont="1" applyBorder="1" applyAlignment="1">
      <alignment horizontal="right" vertical="center" indent="1" readingOrder="2"/>
    </xf>
    <xf numFmtId="0" fontId="12" fillId="0" borderId="19" xfId="0" applyFont="1" applyBorder="1" applyAlignment="1">
      <alignment horizontal="right" vertical="center" indent="1" readingOrder="2"/>
    </xf>
    <xf numFmtId="0" fontId="12" fillId="0" borderId="20" xfId="0" applyFont="1" applyBorder="1" applyAlignment="1">
      <alignment horizontal="right" vertical="center" indent="1" readingOrder="2"/>
    </xf>
    <xf numFmtId="0" fontId="12" fillId="0" borderId="1" xfId="0" applyFont="1" applyBorder="1" applyAlignment="1">
      <alignment horizontal="right" vertical="center" indent="1" readingOrder="2"/>
    </xf>
    <xf numFmtId="0" fontId="12" fillId="0" borderId="0" xfId="0" applyFont="1" applyBorder="1" applyAlignment="1">
      <alignment horizontal="right" vertical="center" indent="1" readingOrder="2"/>
    </xf>
    <xf numFmtId="0" fontId="12" fillId="0" borderId="2" xfId="0" applyFont="1" applyBorder="1" applyAlignment="1">
      <alignment horizontal="right" vertical="center" indent="1" readingOrder="2"/>
    </xf>
    <xf numFmtId="0" fontId="14" fillId="0" borderId="1" xfId="0" applyFont="1" applyBorder="1" applyAlignment="1">
      <alignment horizontal="right" vertical="center" indent="1" readingOrder="2"/>
    </xf>
    <xf numFmtId="0" fontId="14" fillId="0" borderId="0" xfId="0" applyFont="1" applyBorder="1" applyAlignment="1">
      <alignment horizontal="right" vertical="center" indent="1" readingOrder="2"/>
    </xf>
    <xf numFmtId="0" fontId="14" fillId="0" borderId="2" xfId="0" applyFont="1" applyBorder="1" applyAlignment="1">
      <alignment horizontal="right" vertical="center" indent="1" readingOrder="2"/>
    </xf>
    <xf numFmtId="0" fontId="21" fillId="0" borderId="21" xfId="0" applyFont="1" applyBorder="1" applyAlignment="1">
      <alignment horizontal="right" vertical="center" indent="1" readingOrder="2"/>
    </xf>
    <xf numFmtId="0" fontId="21" fillId="0" borderId="22" xfId="0" applyFont="1" applyBorder="1" applyAlignment="1">
      <alignment horizontal="right" vertical="center" indent="1" readingOrder="2"/>
    </xf>
    <xf numFmtId="0" fontId="21" fillId="0" borderId="23" xfId="0" applyFont="1" applyBorder="1" applyAlignment="1">
      <alignment horizontal="right" vertical="center" indent="1" readingOrder="2"/>
    </xf>
    <xf numFmtId="0" fontId="12" fillId="0" borderId="1" xfId="0" applyFont="1" applyBorder="1" applyAlignment="1">
      <alignment horizontal="right" indent="1" readingOrder="2"/>
    </xf>
    <xf numFmtId="0" fontId="12" fillId="0" borderId="0" xfId="0" applyFont="1" applyBorder="1" applyAlignment="1">
      <alignment horizontal="right" indent="1" readingOrder="2"/>
    </xf>
    <xf numFmtId="0" fontId="12" fillId="0" borderId="2" xfId="0" applyFont="1" applyBorder="1" applyAlignment="1">
      <alignment horizontal="right" indent="1" readingOrder="2"/>
    </xf>
    <xf numFmtId="0" fontId="14" fillId="0" borderId="24" xfId="0" applyFont="1" applyBorder="1" applyAlignment="1">
      <alignment horizontal="right" vertical="center" indent="1" readingOrder="2"/>
    </xf>
    <xf numFmtId="0" fontId="14" fillId="0" borderId="25" xfId="0" applyFont="1" applyBorder="1" applyAlignment="1">
      <alignment horizontal="right" vertical="center" indent="1" readingOrder="2"/>
    </xf>
    <xf numFmtId="0" fontId="14" fillId="0" borderId="26" xfId="0" applyFont="1" applyBorder="1" applyAlignment="1">
      <alignment horizontal="right" vertical="center" indent="1" readingOrder="2"/>
    </xf>
    <xf numFmtId="0" fontId="14" fillId="0" borderId="8" xfId="0" applyFont="1" applyBorder="1" applyAlignment="1">
      <alignment horizontal="right" vertical="center" indent="1" readingOrder="2"/>
    </xf>
    <xf numFmtId="0" fontId="14" fillId="0" borderId="10" xfId="0" applyFont="1" applyBorder="1" applyAlignment="1">
      <alignment horizontal="right" vertical="center" indent="1" readingOrder="2"/>
    </xf>
    <xf numFmtId="0" fontId="14" fillId="0" borderId="9" xfId="0" applyFont="1" applyBorder="1" applyAlignment="1">
      <alignment horizontal="right" vertical="center" indent="1" readingOrder="2"/>
    </xf>
    <xf numFmtId="0" fontId="24" fillId="0" borderId="4" xfId="0" applyFont="1" applyBorder="1" applyAlignment="1">
      <alignment horizontal="center" vertical="center" readingOrder="2"/>
    </xf>
    <xf numFmtId="0" fontId="24" fillId="0" borderId="6" xfId="0" applyFont="1" applyBorder="1" applyAlignment="1">
      <alignment horizontal="center" vertical="center" readingOrder="2"/>
    </xf>
    <xf numFmtId="0" fontId="24" fillId="0" borderId="5" xfId="0" applyFont="1" applyBorder="1" applyAlignment="1">
      <alignment horizontal="center" vertical="center" readingOrder="2"/>
    </xf>
    <xf numFmtId="0" fontId="17" fillId="0" borderId="1" xfId="0" applyFont="1" applyBorder="1" applyAlignment="1">
      <alignment horizontal="right" vertical="center" indent="31" readingOrder="2"/>
    </xf>
    <xf numFmtId="0" fontId="17" fillId="0" borderId="0" xfId="0" applyFont="1" applyBorder="1" applyAlignment="1">
      <alignment horizontal="right" vertical="center" indent="31" readingOrder="2"/>
    </xf>
    <xf numFmtId="0" fontId="17" fillId="0" borderId="2" xfId="0" applyFont="1" applyBorder="1" applyAlignment="1">
      <alignment horizontal="right" vertical="center" indent="31" readingOrder="2"/>
    </xf>
    <xf numFmtId="0" fontId="17" fillId="0" borderId="13" xfId="0" applyFont="1" applyBorder="1" applyAlignment="1">
      <alignment horizontal="right" vertical="top" indent="31" readingOrder="2"/>
    </xf>
    <xf numFmtId="0" fontId="17" fillId="0" borderId="14" xfId="0" applyFont="1" applyBorder="1" applyAlignment="1">
      <alignment horizontal="right" vertical="top" indent="31" readingOrder="2"/>
    </xf>
    <xf numFmtId="0" fontId="17" fillId="0" borderId="12" xfId="0" applyFont="1" applyBorder="1" applyAlignment="1">
      <alignment horizontal="right" vertical="top" indent="31" readingOrder="2"/>
    </xf>
    <xf numFmtId="0" fontId="5" fillId="5" borderId="8" xfId="0" applyFont="1" applyFill="1" applyBorder="1" applyAlignment="1" applyProtection="1">
      <alignment horizontal="center" vertical="center"/>
    </xf>
    <xf numFmtId="0" fontId="5" fillId="5" borderId="9" xfId="0" applyFont="1" applyFill="1" applyBorder="1" applyAlignment="1" applyProtection="1">
      <alignment horizontal="center" vertical="center"/>
    </xf>
    <xf numFmtId="0" fontId="5" fillId="5" borderId="13" xfId="0" applyFont="1" applyFill="1" applyBorder="1" applyAlignment="1" applyProtection="1">
      <alignment horizontal="center" vertical="top"/>
    </xf>
    <xf numFmtId="0" fontId="5" fillId="5" borderId="12" xfId="0" applyFont="1" applyFill="1" applyBorder="1" applyAlignment="1" applyProtection="1">
      <alignment horizontal="center" vertical="top"/>
    </xf>
    <xf numFmtId="0" fontId="19" fillId="5" borderId="3" xfId="0" applyFont="1" applyFill="1" applyBorder="1" applyAlignment="1" applyProtection="1">
      <alignment horizontal="center" vertical="center"/>
    </xf>
    <xf numFmtId="164" fontId="3" fillId="4" borderId="3" xfId="0" applyNumberFormat="1" applyFont="1" applyFill="1" applyBorder="1" applyAlignment="1" applyProtection="1">
      <alignment horizontal="center" vertical="center"/>
      <protection locked="0"/>
    </xf>
    <xf numFmtId="166" fontId="3" fillId="4" borderId="3" xfId="0" applyNumberFormat="1" applyFont="1" applyFill="1" applyBorder="1" applyAlignment="1" applyProtection="1">
      <alignment horizontal="center" vertical="center"/>
      <protection locked="0"/>
    </xf>
    <xf numFmtId="0" fontId="4" fillId="0" borderId="0" xfId="0" applyFont="1" applyAlignment="1">
      <alignment horizontal="center" vertical="center"/>
    </xf>
    <xf numFmtId="0" fontId="20" fillId="3" borderId="3" xfId="0" applyFont="1" applyFill="1" applyBorder="1" applyAlignment="1">
      <alignment horizontal="center" vertical="center"/>
    </xf>
  </cellXfs>
  <cellStyles count="1">
    <cellStyle name="Normal" xfId="0" builtinId="0"/>
  </cellStyles>
  <dxfs count="39">
    <dxf>
      <font>
        <b val="0"/>
        <i val="0"/>
        <strike val="0"/>
        <condense val="0"/>
        <extend val="0"/>
        <outline val="0"/>
        <shadow val="0"/>
        <u val="none"/>
        <vertAlign val="baseline"/>
        <sz val="10"/>
        <color theme="1"/>
        <name val="Tahoma"/>
        <scheme val="none"/>
      </font>
      <numFmt numFmtId="166" formatCode="#,##0;[Red]#,##0"/>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Tahoma"/>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Tahoma"/>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Tahoma"/>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Tahoma"/>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Tahoma"/>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Tahoma"/>
        <scheme val="none"/>
      </font>
      <alignment horizontal="center" vertical="center" textRotation="0" wrapText="0" indent="0" justifyLastLine="0" shrinkToFit="0" readingOrder="0"/>
      <border diagonalUp="0" diagonalDown="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ahoma"/>
        <scheme val="none"/>
      </font>
      <alignment horizontal="center" vertical="center" textRotation="0" wrapText="0" indent="0" justifyLastLine="0" shrinkToFit="0" readingOrder="0"/>
    </dxf>
    <dxf>
      <border>
        <bottom style="thin">
          <color indexed="64"/>
        </bottom>
      </border>
    </dxf>
    <dxf>
      <font>
        <b val="0"/>
        <i val="0"/>
        <strike val="0"/>
        <condense val="0"/>
        <extend val="0"/>
        <outline val="0"/>
        <shadow val="0"/>
        <u val="none"/>
        <vertAlign val="baseline"/>
        <sz val="10"/>
        <color theme="1"/>
        <name val="Tahoma"/>
        <scheme val="none"/>
      </font>
      <numFmt numFmtId="0" formatCode="General"/>
      <fill>
        <patternFill patternType="solid">
          <fgColor indexed="64"/>
          <bgColor theme="6" tint="0.39997558519241921"/>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Tahoma"/>
        <scheme val="none"/>
      </font>
      <numFmt numFmtId="166" formatCode="#,##0;[Red]#,##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theme="1"/>
        <name val="Tahoma"/>
        <scheme val="none"/>
      </font>
      <numFmt numFmtId="166" formatCode="#,##0;[Red]#,##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theme="1"/>
        <name val="Tahoma"/>
        <scheme val="none"/>
      </font>
      <numFmt numFmtId="166" formatCode="#,##0;[Red]#,##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theme="1"/>
        <name val="Tahoma"/>
        <scheme val="none"/>
      </font>
      <numFmt numFmtId="166" formatCode="#,##0;[Red]#,##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theme="1"/>
        <name val="Tahoma"/>
        <scheme val="none"/>
      </font>
      <numFmt numFmtId="167" formatCode="0.00;[Red]0.0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theme="1"/>
        <name val="Tahoma"/>
        <scheme val="none"/>
      </font>
      <numFmt numFmtId="165" formatCode="hh:mm:ss;@"/>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0"/>
        <color theme="1"/>
        <name val="Tahoma"/>
        <scheme val="none"/>
      </font>
      <numFmt numFmtId="0" formatCode="General"/>
      <alignment horizontal="right" vertical="center" textRotation="0" wrapText="0" relativeIndent="1" justifyLastLine="0" shrinkToFit="0" readingOrder="0"/>
      <border diagonalUp="0" diagonalDown="0">
        <left/>
        <right style="thin">
          <color indexed="64"/>
        </right>
        <top style="thin">
          <color indexed="64"/>
        </top>
        <bottom style="thin">
          <color indexed="64"/>
        </bottom>
        <vertical/>
        <horizontal style="thin">
          <color indexed="64"/>
        </horizontal>
      </border>
      <protection locked="1" hidden="0"/>
    </dxf>
    <dxf>
      <font>
        <b val="0"/>
        <i val="0"/>
        <strike val="0"/>
        <condense val="0"/>
        <extend val="0"/>
        <outline val="0"/>
        <shadow val="0"/>
        <u val="none"/>
        <vertAlign val="baseline"/>
        <sz val="11"/>
        <color theme="1"/>
        <name val="Tahoma"/>
        <scheme val="none"/>
      </font>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style="thin">
          <color indexed="64"/>
        </horizontal>
      </border>
      <protection locked="1" hidden="0"/>
    </dxf>
    <dxf>
      <font>
        <b val="0"/>
        <i val="0"/>
        <strike val="0"/>
        <condense val="0"/>
        <extend val="0"/>
        <outline val="0"/>
        <shadow val="0"/>
        <u val="none"/>
        <vertAlign val="baseline"/>
        <sz val="11"/>
        <color theme="1"/>
        <name val="Tahoma"/>
        <scheme val="none"/>
      </font>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Tahoma"/>
        <scheme val="none"/>
      </font>
      <fill>
        <patternFill patternType="solid">
          <fgColor indexed="64"/>
          <bgColor theme="6" tint="0.39997558519241921"/>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Tahoma"/>
        <scheme val="none"/>
      </font>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Tahoma"/>
        <scheme val="none"/>
      </font>
      <numFmt numFmtId="166" formatCode="#,##0;[Red]#,##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Tahoma"/>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Tahoma"/>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Tahoma"/>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Tahoma"/>
        <scheme val="none"/>
      </font>
      <alignment horizontal="center" vertical="center" textRotation="0" wrapText="0" indent="0" justifyLastLine="0" shrinkToFit="0" readingOrder="0"/>
      <protection locked="0" hidden="0"/>
    </dxf>
    <dxf>
      <border>
        <bottom style="thin">
          <color indexed="64"/>
        </bottom>
      </border>
    </dxf>
    <dxf>
      <font>
        <b val="0"/>
        <i val="0"/>
        <strike val="0"/>
        <condense val="0"/>
        <extend val="0"/>
        <outline val="0"/>
        <shadow val="0"/>
        <u val="none"/>
        <vertAlign val="baseline"/>
        <sz val="10"/>
        <color theme="1"/>
        <name val="Tahoma"/>
        <scheme val="none"/>
      </font>
      <fill>
        <patternFill patternType="solid">
          <fgColor indexed="64"/>
          <bgColor theme="6" tint="0.39997558519241921"/>
        </patternFill>
      </fill>
      <alignment horizontal="center" vertical="center" textRotation="0" wrapText="0" indent="0" justifyLastLine="0" shrinkToFit="0" readingOrder="0"/>
      <border diagonalUp="0" diagonalDown="0">
        <left style="thin">
          <color indexed="64"/>
        </left>
        <right style="thin">
          <color indexed="64"/>
        </right>
        <top/>
        <bottom/>
      </border>
      <protection locked="1" hidden="0"/>
    </dxf>
    <dxf>
      <font>
        <b val="0"/>
        <i val="0"/>
        <strike val="0"/>
        <condense val="0"/>
        <extend val="0"/>
        <outline val="0"/>
        <shadow val="0"/>
        <u val="none"/>
        <vertAlign val="baseline"/>
        <sz val="10"/>
        <color theme="1"/>
        <name val="Tahoma"/>
        <scheme val="none"/>
      </font>
      <numFmt numFmtId="164" formatCode="h:mm;@"/>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Tahoma"/>
        <scheme val="none"/>
      </font>
      <numFmt numFmtId="0" formatCode="Genera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Tahoma"/>
        <scheme val="none"/>
      </font>
      <numFmt numFmtId="164" formatCode="h:mm;@"/>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Tahoma"/>
        <scheme val="none"/>
      </font>
      <numFmt numFmtId="164" formatCode="h:mm;@"/>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Tahoma"/>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Tahoma"/>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Tahoma"/>
        <scheme val="none"/>
      </font>
      <alignment horizontal="center" vertical="center" textRotation="0" wrapText="0" indent="0" justifyLastLine="0" shrinkToFit="0" readingOrder="0"/>
      <protection locked="1" hidden="0"/>
    </dxf>
    <dxf>
      <border>
        <bottom style="thin">
          <color indexed="64"/>
        </bottom>
      </border>
    </dxf>
    <dxf>
      <font>
        <b val="0"/>
        <i val="0"/>
        <strike val="0"/>
        <condense val="0"/>
        <extend val="0"/>
        <outline val="0"/>
        <shadow val="0"/>
        <u val="none"/>
        <vertAlign val="baseline"/>
        <sz val="10"/>
        <color theme="1"/>
        <name val="Tahoma"/>
        <scheme val="none"/>
      </font>
      <fill>
        <patternFill patternType="solid">
          <fgColor indexed="64"/>
          <bgColor theme="6" tint="0.39997558519241921"/>
        </patternFill>
      </fill>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hyperlink" Target="http://www.excelapps.blogfa.com/post/39" TargetMode="External"/><Relationship Id="rId3" Type="http://schemas.openxmlformats.org/officeDocument/2006/relationships/hyperlink" Target="http://www.excelapps.blogfa.com/post/3" TargetMode="External"/><Relationship Id="rId7" Type="http://schemas.openxmlformats.org/officeDocument/2006/relationships/image" Target="../media/image2.jpg"/><Relationship Id="rId2" Type="http://schemas.openxmlformats.org/officeDocument/2006/relationships/hyperlink" Target="http://www.excelapps.blogfa.com/post/9" TargetMode="External"/><Relationship Id="rId1" Type="http://schemas.openxmlformats.org/officeDocument/2006/relationships/hyperlink" Target="#'report'!A1"/><Relationship Id="rId6" Type="http://schemas.openxmlformats.org/officeDocument/2006/relationships/hyperlink" Target="http://www.excelapps.blogfa.com" TargetMode="External"/><Relationship Id="rId5" Type="http://schemas.openxmlformats.org/officeDocument/2006/relationships/image" Target="../media/image1.jpg"/><Relationship Id="rId4" Type="http://schemas.openxmlformats.org/officeDocument/2006/relationships/hyperlink" Target="http://www.excelapps.blogfa.com/post/18" TargetMode="External"/><Relationship Id="rId9" Type="http://schemas.openxmlformats.org/officeDocument/2006/relationships/image" Target="../media/image3.jpeg"/></Relationships>
</file>

<file path=xl/drawings/_rels/drawing2.xml.rels><?xml version="1.0" encoding="UTF-8" standalone="yes"?>
<Relationships xmlns="http://schemas.openxmlformats.org/package/2006/relationships"><Relationship Id="rId3" Type="http://schemas.openxmlformats.org/officeDocument/2006/relationships/hyperlink" Target="#'report'!A1"/><Relationship Id="rId2" Type="http://schemas.openxmlformats.org/officeDocument/2006/relationships/hyperlink" Target="#pay!A1"/><Relationship Id="rId1" Type="http://schemas.openxmlformats.org/officeDocument/2006/relationships/hyperlink" Target="#sett!A1"/></Relationships>
</file>

<file path=xl/drawings/_rels/drawing3.xml.rels><?xml version="1.0" encoding="UTF-8" standalone="yes"?>
<Relationships xmlns="http://schemas.openxmlformats.org/package/2006/relationships"><Relationship Id="rId2" Type="http://schemas.openxmlformats.org/officeDocument/2006/relationships/hyperlink" Target="#'report'!A1"/><Relationship Id="rId1" Type="http://schemas.openxmlformats.org/officeDocument/2006/relationships/hyperlink" Target="#sett!A1"/></Relationships>
</file>

<file path=xl/drawings/_rels/drawing4.xml.rels><?xml version="1.0" encoding="UTF-8" standalone="yes"?>
<Relationships xmlns="http://schemas.openxmlformats.org/package/2006/relationships"><Relationship Id="rId3" Type="http://schemas.openxmlformats.org/officeDocument/2006/relationships/hyperlink" Target="#time!A1"/><Relationship Id="rId2" Type="http://schemas.openxmlformats.org/officeDocument/2006/relationships/hyperlink" Target="#pay!A1"/><Relationship Id="rId1" Type="http://schemas.openxmlformats.org/officeDocument/2006/relationships/hyperlink" Target="#sett!A1"/></Relationships>
</file>

<file path=xl/drawings/_rels/drawing5.xml.rels><?xml version="1.0" encoding="UTF-8" standalone="yes"?>
<Relationships xmlns="http://schemas.openxmlformats.org/package/2006/relationships"><Relationship Id="rId3" Type="http://schemas.openxmlformats.org/officeDocument/2006/relationships/hyperlink" Target="#pay!A1"/><Relationship Id="rId2" Type="http://schemas.openxmlformats.org/officeDocument/2006/relationships/hyperlink" Target="#time!A1"/><Relationship Id="rId1" Type="http://schemas.openxmlformats.org/officeDocument/2006/relationships/hyperlink" Target="#&#1585;&#1575;&#1607;&#1606;&#1605;&#1575;!A1"/><Relationship Id="rId4" Type="http://schemas.openxmlformats.org/officeDocument/2006/relationships/hyperlink" Target="#'report'!A1"/></Relationships>
</file>

<file path=xl/drawings/drawing1.xml><?xml version="1.0" encoding="utf-8"?>
<xdr:wsDr xmlns:xdr="http://schemas.openxmlformats.org/drawingml/2006/spreadsheetDrawing" xmlns:a="http://schemas.openxmlformats.org/drawingml/2006/main">
  <xdr:twoCellAnchor>
    <xdr:from>
      <xdr:col>5</xdr:col>
      <xdr:colOff>333376</xdr:colOff>
      <xdr:row>1</xdr:row>
      <xdr:rowOff>219075</xdr:rowOff>
    </xdr:from>
    <xdr:to>
      <xdr:col>15</xdr:col>
      <xdr:colOff>28575</xdr:colOff>
      <xdr:row>3</xdr:row>
      <xdr:rowOff>209550</xdr:rowOff>
    </xdr:to>
    <xdr:sp macro="" textlink="">
      <xdr:nvSpPr>
        <xdr:cNvPr id="2" name="Rounded Rectangle 1"/>
        <xdr:cNvSpPr/>
      </xdr:nvSpPr>
      <xdr:spPr>
        <a:xfrm>
          <a:off x="9979075800" y="542925"/>
          <a:ext cx="5962649" cy="561975"/>
        </a:xfrm>
        <a:prstGeom prst="roundRect">
          <a:avLst>
            <a:gd name="adj" fmla="val 50000"/>
          </a:avLst>
        </a:prstGeom>
        <a:solidFill>
          <a:schemeClr val="tx1">
            <a:lumMod val="85000"/>
            <a:lumOff val="15000"/>
          </a:schemeClr>
        </a:solidFill>
        <a:ln>
          <a:solidFill>
            <a:srgbClr val="0070C0"/>
          </a:solidFill>
        </a:ln>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rtl="1"/>
          <a:r>
            <a:rPr lang="fa-IR" sz="1400" baseline="0">
              <a:solidFill>
                <a:srgbClr val="FFC000"/>
              </a:solidFill>
              <a:cs typeface="B Titr" pitchFamily="2" charset="-78"/>
            </a:rPr>
            <a:t>برنامه  ثبت ورود و خروج پرسنل و گزارش کارکرد ماهانه</a:t>
          </a:r>
        </a:p>
      </xdr:txBody>
    </xdr:sp>
    <xdr:clientData/>
  </xdr:twoCellAnchor>
  <xdr:twoCellAnchor>
    <xdr:from>
      <xdr:col>5</xdr:col>
      <xdr:colOff>371475</xdr:colOff>
      <xdr:row>7</xdr:row>
      <xdr:rowOff>1</xdr:rowOff>
    </xdr:from>
    <xdr:to>
      <xdr:col>7</xdr:col>
      <xdr:colOff>438150</xdr:colOff>
      <xdr:row>8</xdr:row>
      <xdr:rowOff>85725</xdr:rowOff>
    </xdr:to>
    <xdr:sp macro="" textlink="">
      <xdr:nvSpPr>
        <xdr:cNvPr id="3" name="Rounded Rectangle 2">
          <a:hlinkClick xmlns:r="http://schemas.openxmlformats.org/officeDocument/2006/relationships" r:id="rId1"/>
        </xdr:cNvPr>
        <xdr:cNvSpPr/>
      </xdr:nvSpPr>
      <xdr:spPr>
        <a:xfrm>
          <a:off x="9983714475" y="2038351"/>
          <a:ext cx="1285875" cy="371474"/>
        </a:xfrm>
        <a:prstGeom prst="roundRect">
          <a:avLst>
            <a:gd name="adj" fmla="val 50000"/>
          </a:avLst>
        </a:prstGeom>
        <a:solidFill>
          <a:schemeClr val="tx1">
            <a:lumMod val="85000"/>
            <a:lumOff val="15000"/>
          </a:schemeClr>
        </a:solidFill>
        <a:ln>
          <a:solidFill>
            <a:srgbClr val="0070C0"/>
          </a:solidFill>
        </a:ln>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rtl="1"/>
          <a:r>
            <a:rPr lang="fa-IR" sz="1400" baseline="0">
              <a:solidFill>
                <a:srgbClr val="FFC000"/>
              </a:solidFill>
              <a:cs typeface="B Yekan" pitchFamily="2" charset="-78"/>
            </a:rPr>
            <a:t>گزارش کلی</a:t>
          </a:r>
        </a:p>
      </xdr:txBody>
    </xdr:sp>
    <xdr:clientData/>
  </xdr:twoCellAnchor>
  <xdr:twoCellAnchor>
    <xdr:from>
      <xdr:col>7</xdr:col>
      <xdr:colOff>565575</xdr:colOff>
      <xdr:row>7</xdr:row>
      <xdr:rowOff>1</xdr:rowOff>
    </xdr:from>
    <xdr:to>
      <xdr:col>10</xdr:col>
      <xdr:colOff>104775</xdr:colOff>
      <xdr:row>8</xdr:row>
      <xdr:rowOff>85725</xdr:rowOff>
    </xdr:to>
    <xdr:sp macro="" textlink="">
      <xdr:nvSpPr>
        <xdr:cNvPr id="4" name="Rounded Rectangle 3">
          <a:hlinkClick xmlns:r="http://schemas.openxmlformats.org/officeDocument/2006/relationships" r:id="rId2"/>
        </xdr:cNvPr>
        <xdr:cNvSpPr/>
      </xdr:nvSpPr>
      <xdr:spPr>
        <a:xfrm>
          <a:off x="9982219050" y="2038351"/>
          <a:ext cx="1368000" cy="371474"/>
        </a:xfrm>
        <a:prstGeom prst="roundRect">
          <a:avLst>
            <a:gd name="adj" fmla="val 50000"/>
          </a:avLst>
        </a:prstGeom>
        <a:solidFill>
          <a:schemeClr val="tx1">
            <a:lumMod val="85000"/>
            <a:lumOff val="15000"/>
          </a:schemeClr>
        </a:solidFill>
        <a:ln>
          <a:solidFill>
            <a:srgbClr val="0070C0"/>
          </a:solidFill>
        </a:ln>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rtl="1"/>
          <a:r>
            <a:rPr lang="fa-IR" sz="1300" baseline="0">
              <a:solidFill>
                <a:srgbClr val="FFC000"/>
              </a:solidFill>
              <a:cs typeface="B Yekan" pitchFamily="2" charset="-78"/>
            </a:rPr>
            <a:t>سوالات متداول</a:t>
          </a:r>
        </a:p>
      </xdr:txBody>
    </xdr:sp>
    <xdr:clientData/>
  </xdr:twoCellAnchor>
  <xdr:twoCellAnchor>
    <xdr:from>
      <xdr:col>10</xdr:col>
      <xdr:colOff>279825</xdr:colOff>
      <xdr:row>6</xdr:row>
      <xdr:rowOff>276226</xdr:rowOff>
    </xdr:from>
    <xdr:to>
      <xdr:col>12</xdr:col>
      <xdr:colOff>542925</xdr:colOff>
      <xdr:row>8</xdr:row>
      <xdr:rowOff>76200</xdr:rowOff>
    </xdr:to>
    <xdr:sp macro="" textlink="">
      <xdr:nvSpPr>
        <xdr:cNvPr id="5" name="Rounded Rectangle 4">
          <a:hlinkClick xmlns:r="http://schemas.openxmlformats.org/officeDocument/2006/relationships" r:id="rId3"/>
        </xdr:cNvPr>
        <xdr:cNvSpPr/>
      </xdr:nvSpPr>
      <xdr:spPr>
        <a:xfrm>
          <a:off x="9980561700" y="2028826"/>
          <a:ext cx="1482300" cy="371474"/>
        </a:xfrm>
        <a:prstGeom prst="roundRect">
          <a:avLst>
            <a:gd name="adj" fmla="val 50000"/>
          </a:avLst>
        </a:prstGeom>
        <a:solidFill>
          <a:schemeClr val="tx1">
            <a:lumMod val="85000"/>
            <a:lumOff val="15000"/>
          </a:schemeClr>
        </a:solidFill>
        <a:ln>
          <a:solidFill>
            <a:srgbClr val="0070C0"/>
          </a:solidFill>
        </a:ln>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rtl="1"/>
          <a:r>
            <a:rPr lang="fa-IR" sz="1400" baseline="0">
              <a:solidFill>
                <a:srgbClr val="FFC000"/>
              </a:solidFill>
              <a:cs typeface="B Yekan" pitchFamily="2" charset="-78"/>
            </a:rPr>
            <a:t>نحوه سفارش</a:t>
          </a:r>
          <a:r>
            <a:rPr lang="en-US" sz="1400" baseline="0">
              <a:solidFill>
                <a:srgbClr val="FFC000"/>
              </a:solidFill>
              <a:cs typeface="B Yekan" pitchFamily="2" charset="-78"/>
            </a:rPr>
            <a:t> </a:t>
          </a:r>
          <a:r>
            <a:rPr lang="fa-IR" sz="1400" baseline="0">
              <a:solidFill>
                <a:srgbClr val="FFC000"/>
              </a:solidFill>
              <a:cs typeface="B Yekan" pitchFamily="2" charset="-78"/>
            </a:rPr>
            <a:t>كار</a:t>
          </a:r>
        </a:p>
      </xdr:txBody>
    </xdr:sp>
    <xdr:clientData/>
  </xdr:twoCellAnchor>
  <xdr:twoCellAnchor>
    <xdr:from>
      <xdr:col>13</xdr:col>
      <xdr:colOff>195826</xdr:colOff>
      <xdr:row>6</xdr:row>
      <xdr:rowOff>257176</xdr:rowOff>
    </xdr:from>
    <xdr:to>
      <xdr:col>14</xdr:col>
      <xdr:colOff>733425</xdr:colOff>
      <xdr:row>8</xdr:row>
      <xdr:rowOff>57150</xdr:rowOff>
    </xdr:to>
    <xdr:sp macro="" textlink="">
      <xdr:nvSpPr>
        <xdr:cNvPr id="6" name="Rounded Rectangle 5">
          <a:hlinkClick xmlns:r="http://schemas.openxmlformats.org/officeDocument/2006/relationships" r:id="rId4"/>
        </xdr:cNvPr>
        <xdr:cNvSpPr/>
      </xdr:nvSpPr>
      <xdr:spPr>
        <a:xfrm>
          <a:off x="9979152000" y="2009776"/>
          <a:ext cx="1147199" cy="371474"/>
        </a:xfrm>
        <a:prstGeom prst="roundRect">
          <a:avLst>
            <a:gd name="adj" fmla="val 50000"/>
          </a:avLst>
        </a:prstGeom>
        <a:solidFill>
          <a:schemeClr val="tx1">
            <a:lumMod val="85000"/>
            <a:lumOff val="15000"/>
          </a:schemeClr>
        </a:solidFill>
        <a:ln>
          <a:solidFill>
            <a:srgbClr val="0070C0"/>
          </a:solidFill>
        </a:ln>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rtl="1"/>
          <a:r>
            <a:rPr lang="fa-IR" sz="1400" baseline="0">
              <a:solidFill>
                <a:srgbClr val="FFC000"/>
              </a:solidFill>
              <a:cs typeface="B Yekan" pitchFamily="2" charset="-78"/>
            </a:rPr>
            <a:t>نظر بدهيد</a:t>
          </a:r>
        </a:p>
      </xdr:txBody>
    </xdr:sp>
    <xdr:clientData/>
  </xdr:twoCellAnchor>
  <xdr:twoCellAnchor editAs="oneCell">
    <xdr:from>
      <xdr:col>1</xdr:col>
      <xdr:colOff>178880</xdr:colOff>
      <xdr:row>1</xdr:row>
      <xdr:rowOff>169332</xdr:rowOff>
    </xdr:from>
    <xdr:to>
      <xdr:col>4</xdr:col>
      <xdr:colOff>531021</xdr:colOff>
      <xdr:row>8</xdr:row>
      <xdr:rowOff>179918</xdr:rowOff>
    </xdr:to>
    <xdr:pic>
      <xdr:nvPicPr>
        <xdr:cNvPr id="7" name="Picture 6"/>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9985450404" y="493182"/>
          <a:ext cx="2180941" cy="2010836"/>
        </a:xfrm>
        <a:prstGeom prst="rect">
          <a:avLst/>
        </a:prstGeom>
      </xdr:spPr>
    </xdr:pic>
    <xdr:clientData/>
  </xdr:twoCellAnchor>
  <xdr:twoCellAnchor editAs="oneCell">
    <xdr:from>
      <xdr:col>16</xdr:col>
      <xdr:colOff>112118</xdr:colOff>
      <xdr:row>1</xdr:row>
      <xdr:rowOff>142958</xdr:rowOff>
    </xdr:from>
    <xdr:to>
      <xdr:col>19</xdr:col>
      <xdr:colOff>694266</xdr:colOff>
      <xdr:row>8</xdr:row>
      <xdr:rowOff>148168</xdr:rowOff>
    </xdr:to>
    <xdr:pic>
      <xdr:nvPicPr>
        <xdr:cNvPr id="8" name="Picture 7">
          <a:hlinkClick xmlns:r="http://schemas.openxmlformats.org/officeDocument/2006/relationships" r:id="rId6"/>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9975800259" y="466808"/>
          <a:ext cx="2410948" cy="2005460"/>
        </a:xfrm>
        <a:prstGeom prst="rect">
          <a:avLst/>
        </a:prstGeom>
      </xdr:spPr>
    </xdr:pic>
    <xdr:clientData/>
  </xdr:twoCellAnchor>
  <xdr:twoCellAnchor editAs="oneCell">
    <xdr:from>
      <xdr:col>1</xdr:col>
      <xdr:colOff>135832</xdr:colOff>
      <xdr:row>35</xdr:row>
      <xdr:rowOff>152403</xdr:rowOff>
    </xdr:from>
    <xdr:to>
      <xdr:col>4</xdr:col>
      <xdr:colOff>38007</xdr:colOff>
      <xdr:row>36</xdr:row>
      <xdr:rowOff>457201</xdr:rowOff>
    </xdr:to>
    <xdr:pic>
      <xdr:nvPicPr>
        <xdr:cNvPr id="9" name="Picture 8">
          <a:hlinkClick xmlns:r="http://schemas.openxmlformats.org/officeDocument/2006/relationships" r:id="rId8"/>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9985943418" y="13144503"/>
          <a:ext cx="1730975" cy="1123948"/>
        </a:xfrm>
        <a:prstGeom prst="rect">
          <a:avLst/>
        </a:prstGeom>
        <a:ln>
          <a:noFill/>
        </a:ln>
        <a:effectLst>
          <a:outerShdw blurRad="190500" algn="tl" rotWithShape="0">
            <a:srgbClr val="000000">
              <a:alpha val="70000"/>
            </a:srgbClr>
          </a:outerShdw>
        </a:effectLst>
      </xdr:spPr>
    </xdr:pic>
    <xdr:clientData/>
  </xdr:twoCellAnchor>
  <xdr:twoCellAnchor editAs="oneCell">
    <xdr:from>
      <xdr:col>17</xdr:col>
      <xdr:colOff>166065</xdr:colOff>
      <xdr:row>35</xdr:row>
      <xdr:rowOff>164044</xdr:rowOff>
    </xdr:from>
    <xdr:to>
      <xdr:col>19</xdr:col>
      <xdr:colOff>677840</xdr:colOff>
      <xdr:row>36</xdr:row>
      <xdr:rowOff>468842</xdr:rowOff>
    </xdr:to>
    <xdr:pic>
      <xdr:nvPicPr>
        <xdr:cNvPr id="10" name="Picture 9">
          <a:hlinkClick xmlns:r="http://schemas.openxmlformats.org/officeDocument/2006/relationships" r:id="rId8"/>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9975816685" y="13156144"/>
          <a:ext cx="1730975" cy="1123948"/>
        </a:xfrm>
        <a:prstGeom prst="rect">
          <a:avLst/>
        </a:prstGeom>
        <a:ln>
          <a:noFill/>
        </a:ln>
        <a:effectLst>
          <a:outerShdw blurRad="190500" algn="tl" rotWithShape="0">
            <a:srgbClr val="000000">
              <a:alpha val="70000"/>
            </a:srgbClr>
          </a:outerShdw>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533400</xdr:colOff>
      <xdr:row>2</xdr:row>
      <xdr:rowOff>0</xdr:rowOff>
    </xdr:from>
    <xdr:to>
      <xdr:col>9</xdr:col>
      <xdr:colOff>502920</xdr:colOff>
      <xdr:row>2</xdr:row>
      <xdr:rowOff>365760</xdr:rowOff>
    </xdr:to>
    <xdr:sp macro="[0]!Macro3" textlink="">
      <xdr:nvSpPr>
        <xdr:cNvPr id="2" name="Rounded Rectangle 1"/>
        <xdr:cNvSpPr/>
      </xdr:nvSpPr>
      <xdr:spPr>
        <a:xfrm>
          <a:off x="9981697080" y="533400"/>
          <a:ext cx="1188720" cy="365760"/>
        </a:xfrm>
        <a:prstGeom prst="roundRect">
          <a:avLst>
            <a:gd name="adj" fmla="val 50000"/>
          </a:avLst>
        </a:prstGeom>
        <a:solidFill>
          <a:schemeClr val="accent1">
            <a:lumMod val="60000"/>
            <a:lumOff val="40000"/>
          </a:schemeClr>
        </a:solidFill>
        <a:ln>
          <a:solidFill>
            <a:sysClr val="windowText" lastClr="000000"/>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rtl="1"/>
          <a:r>
            <a:rPr lang="fa-IR" sz="1000" b="1">
              <a:latin typeface="Tahoma" pitchFamily="34" charset="0"/>
              <a:ea typeface="Tahoma" pitchFamily="34" charset="0"/>
              <a:cs typeface="Tahoma" pitchFamily="34" charset="0"/>
            </a:rPr>
            <a:t>تخلیه جدول</a:t>
          </a:r>
          <a:endParaRPr lang="en-US" sz="1000" b="1">
            <a:latin typeface="Tahoma" pitchFamily="34" charset="0"/>
            <a:ea typeface="Tahoma" pitchFamily="34" charset="0"/>
            <a:cs typeface="Tahoma" pitchFamily="34" charset="0"/>
          </a:endParaRPr>
        </a:p>
      </xdr:txBody>
    </xdr:sp>
    <xdr:clientData/>
  </xdr:twoCellAnchor>
  <xdr:twoCellAnchor>
    <xdr:from>
      <xdr:col>7</xdr:col>
      <xdr:colOff>533400</xdr:colOff>
      <xdr:row>3</xdr:row>
      <xdr:rowOff>200025</xdr:rowOff>
    </xdr:from>
    <xdr:to>
      <xdr:col>9</xdr:col>
      <xdr:colOff>502920</xdr:colOff>
      <xdr:row>4</xdr:row>
      <xdr:rowOff>270510</xdr:rowOff>
    </xdr:to>
    <xdr:sp macro="" textlink="">
      <xdr:nvSpPr>
        <xdr:cNvPr id="3" name="Rounded Rectangle 2">
          <a:hlinkClick xmlns:r="http://schemas.openxmlformats.org/officeDocument/2006/relationships" r:id="rId1"/>
        </xdr:cNvPr>
        <xdr:cNvSpPr/>
      </xdr:nvSpPr>
      <xdr:spPr>
        <a:xfrm>
          <a:off x="9981697080" y="1171575"/>
          <a:ext cx="1188720" cy="365760"/>
        </a:xfrm>
        <a:prstGeom prst="roundRect">
          <a:avLst>
            <a:gd name="adj" fmla="val 50000"/>
          </a:avLst>
        </a:prstGeom>
        <a:solidFill>
          <a:schemeClr val="accent1">
            <a:lumMod val="60000"/>
            <a:lumOff val="40000"/>
          </a:schemeClr>
        </a:solidFill>
        <a:ln>
          <a:solidFill>
            <a:sysClr val="windowText" lastClr="000000"/>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rtl="1"/>
          <a:r>
            <a:rPr lang="fa-IR" sz="1000" b="1">
              <a:latin typeface="Tahoma" pitchFamily="34" charset="0"/>
              <a:ea typeface="Tahoma" pitchFamily="34" charset="0"/>
              <a:cs typeface="Tahoma" pitchFamily="34" charset="0"/>
            </a:rPr>
            <a:t>تعریف</a:t>
          </a:r>
          <a:r>
            <a:rPr lang="fa-IR" sz="1000" b="1" baseline="0">
              <a:latin typeface="Tahoma" pitchFamily="34" charset="0"/>
              <a:ea typeface="Tahoma" pitchFamily="34" charset="0"/>
              <a:cs typeface="Tahoma" pitchFamily="34" charset="0"/>
            </a:rPr>
            <a:t> پرسنل</a:t>
          </a:r>
          <a:endParaRPr lang="en-US" sz="1000" b="1">
            <a:latin typeface="Tahoma" pitchFamily="34" charset="0"/>
            <a:ea typeface="Tahoma" pitchFamily="34" charset="0"/>
            <a:cs typeface="Tahoma" pitchFamily="34" charset="0"/>
          </a:endParaRPr>
        </a:p>
      </xdr:txBody>
    </xdr:sp>
    <xdr:clientData/>
  </xdr:twoCellAnchor>
  <xdr:twoCellAnchor>
    <xdr:from>
      <xdr:col>7</xdr:col>
      <xdr:colOff>533400</xdr:colOff>
      <xdr:row>5</xdr:row>
      <xdr:rowOff>266700</xdr:rowOff>
    </xdr:from>
    <xdr:to>
      <xdr:col>9</xdr:col>
      <xdr:colOff>502920</xdr:colOff>
      <xdr:row>7</xdr:row>
      <xdr:rowOff>41910</xdr:rowOff>
    </xdr:to>
    <xdr:sp macro="" textlink="">
      <xdr:nvSpPr>
        <xdr:cNvPr id="4" name="Rounded Rectangle 3">
          <a:hlinkClick xmlns:r="http://schemas.openxmlformats.org/officeDocument/2006/relationships" r:id="rId2"/>
        </xdr:cNvPr>
        <xdr:cNvSpPr/>
      </xdr:nvSpPr>
      <xdr:spPr>
        <a:xfrm>
          <a:off x="9981697080" y="1828800"/>
          <a:ext cx="1188720" cy="365760"/>
        </a:xfrm>
        <a:prstGeom prst="roundRect">
          <a:avLst>
            <a:gd name="adj" fmla="val 50000"/>
          </a:avLst>
        </a:prstGeom>
        <a:solidFill>
          <a:schemeClr val="accent1">
            <a:lumMod val="60000"/>
            <a:lumOff val="40000"/>
          </a:schemeClr>
        </a:solidFill>
        <a:ln>
          <a:solidFill>
            <a:sysClr val="windowText" lastClr="000000"/>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rtl="1"/>
          <a:r>
            <a:rPr lang="fa-IR" sz="1000" b="1">
              <a:latin typeface="Tahoma" pitchFamily="34" charset="0"/>
              <a:ea typeface="Tahoma" pitchFamily="34" charset="0"/>
              <a:cs typeface="Tahoma" pitchFamily="34" charset="0"/>
            </a:rPr>
            <a:t>ثبت پرداخت</a:t>
          </a:r>
          <a:endParaRPr lang="en-US" sz="1000" b="1">
            <a:latin typeface="Tahoma" pitchFamily="34" charset="0"/>
            <a:ea typeface="Tahoma" pitchFamily="34" charset="0"/>
            <a:cs typeface="Tahoma" pitchFamily="34" charset="0"/>
          </a:endParaRPr>
        </a:p>
      </xdr:txBody>
    </xdr:sp>
    <xdr:clientData/>
  </xdr:twoCellAnchor>
  <xdr:twoCellAnchor>
    <xdr:from>
      <xdr:col>7</xdr:col>
      <xdr:colOff>533400</xdr:colOff>
      <xdr:row>8</xdr:row>
      <xdr:rowOff>9525</xdr:rowOff>
    </xdr:from>
    <xdr:to>
      <xdr:col>9</xdr:col>
      <xdr:colOff>502920</xdr:colOff>
      <xdr:row>9</xdr:row>
      <xdr:rowOff>80010</xdr:rowOff>
    </xdr:to>
    <xdr:sp macro="" textlink="">
      <xdr:nvSpPr>
        <xdr:cNvPr id="5" name="Rounded Rectangle 4">
          <a:hlinkClick xmlns:r="http://schemas.openxmlformats.org/officeDocument/2006/relationships" r:id="rId3"/>
        </xdr:cNvPr>
        <xdr:cNvSpPr/>
      </xdr:nvSpPr>
      <xdr:spPr>
        <a:xfrm>
          <a:off x="9981697080" y="2457450"/>
          <a:ext cx="1188720" cy="365760"/>
        </a:xfrm>
        <a:prstGeom prst="roundRect">
          <a:avLst>
            <a:gd name="adj" fmla="val 50000"/>
          </a:avLst>
        </a:prstGeom>
        <a:solidFill>
          <a:schemeClr val="accent1">
            <a:lumMod val="60000"/>
            <a:lumOff val="40000"/>
          </a:schemeClr>
        </a:solidFill>
        <a:ln>
          <a:solidFill>
            <a:sysClr val="windowText" lastClr="000000"/>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rtl="1"/>
          <a:r>
            <a:rPr lang="fa-IR" sz="1000" b="1">
              <a:latin typeface="Tahoma" pitchFamily="34" charset="0"/>
              <a:ea typeface="Tahoma" pitchFamily="34" charset="0"/>
              <a:cs typeface="Tahoma" pitchFamily="34" charset="0"/>
            </a:rPr>
            <a:t>گزارش کارکرد</a:t>
          </a:r>
          <a:endParaRPr lang="en-US" sz="1000" b="1">
            <a:latin typeface="Tahoma" pitchFamily="34" charset="0"/>
            <a:ea typeface="Tahoma" pitchFamily="34" charset="0"/>
            <a:cs typeface="Tahoma"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571500</xdr:colOff>
      <xdr:row>1</xdr:row>
      <xdr:rowOff>133350</xdr:rowOff>
    </xdr:from>
    <xdr:to>
      <xdr:col>3</xdr:col>
      <xdr:colOff>438150</xdr:colOff>
      <xdr:row>2</xdr:row>
      <xdr:rowOff>142875</xdr:rowOff>
    </xdr:to>
    <xdr:sp macro="[0]!Macro1" textlink="">
      <xdr:nvSpPr>
        <xdr:cNvPr id="2" name="Rounded Rectangle 1"/>
        <xdr:cNvSpPr/>
      </xdr:nvSpPr>
      <xdr:spPr>
        <a:xfrm>
          <a:off x="9989477100" y="428625"/>
          <a:ext cx="1514475" cy="304800"/>
        </a:xfrm>
        <a:prstGeom prst="roundRect">
          <a:avLst>
            <a:gd name="adj" fmla="val 50000"/>
          </a:avLst>
        </a:prstGeom>
        <a:solidFill>
          <a:schemeClr val="accent1">
            <a:lumMod val="60000"/>
            <a:lumOff val="40000"/>
          </a:schemeClr>
        </a:solidFill>
        <a:ln>
          <a:solidFill>
            <a:sysClr val="windowText" lastClr="000000"/>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rtl="1"/>
          <a:r>
            <a:rPr lang="fa-IR" sz="1000" b="1">
              <a:latin typeface="Tahoma" pitchFamily="34" charset="0"/>
              <a:ea typeface="Tahoma" pitchFamily="34" charset="0"/>
              <a:cs typeface="Tahoma" pitchFamily="34" charset="0"/>
            </a:rPr>
            <a:t>ثبت پرداخت</a:t>
          </a:r>
          <a:r>
            <a:rPr lang="fa-IR" sz="1000" b="1" baseline="0">
              <a:latin typeface="Tahoma" pitchFamily="34" charset="0"/>
              <a:ea typeface="Tahoma" pitchFamily="34" charset="0"/>
              <a:cs typeface="Tahoma" pitchFamily="34" charset="0"/>
            </a:rPr>
            <a:t> دستمزد</a:t>
          </a:r>
          <a:endParaRPr lang="en-US" sz="1000" b="1">
            <a:latin typeface="Tahoma" pitchFamily="34" charset="0"/>
            <a:ea typeface="Tahoma" pitchFamily="34" charset="0"/>
            <a:cs typeface="Tahoma" pitchFamily="34" charset="0"/>
          </a:endParaRPr>
        </a:p>
      </xdr:txBody>
    </xdr:sp>
    <xdr:clientData/>
  </xdr:twoCellAnchor>
  <xdr:twoCellAnchor>
    <xdr:from>
      <xdr:col>5</xdr:col>
      <xdr:colOff>1295400</xdr:colOff>
      <xdr:row>1</xdr:row>
      <xdr:rowOff>133350</xdr:rowOff>
    </xdr:from>
    <xdr:to>
      <xdr:col>6</xdr:col>
      <xdr:colOff>0</xdr:colOff>
      <xdr:row>2</xdr:row>
      <xdr:rowOff>142875</xdr:rowOff>
    </xdr:to>
    <xdr:sp macro="[0]!Macro2" textlink="">
      <xdr:nvSpPr>
        <xdr:cNvPr id="3" name="Rounded Rectangle 2"/>
        <xdr:cNvSpPr/>
      </xdr:nvSpPr>
      <xdr:spPr>
        <a:xfrm>
          <a:off x="9984028800" y="428625"/>
          <a:ext cx="1704975" cy="304800"/>
        </a:xfrm>
        <a:prstGeom prst="roundRect">
          <a:avLst>
            <a:gd name="adj" fmla="val 50000"/>
          </a:avLst>
        </a:prstGeom>
        <a:solidFill>
          <a:schemeClr val="accent1">
            <a:lumMod val="60000"/>
            <a:lumOff val="40000"/>
          </a:schemeClr>
        </a:solidFill>
        <a:ln>
          <a:solidFill>
            <a:sysClr val="windowText" lastClr="000000"/>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rtl="1"/>
          <a:r>
            <a:rPr lang="fa-IR" sz="1000" b="1">
              <a:latin typeface="Tahoma" pitchFamily="34" charset="0"/>
              <a:ea typeface="Tahoma" pitchFamily="34" charset="0"/>
              <a:cs typeface="Tahoma" pitchFamily="34" charset="0"/>
            </a:rPr>
            <a:t>تخلیه جدول پرداخت ها</a:t>
          </a:r>
          <a:endParaRPr lang="en-US" sz="1000" b="1">
            <a:latin typeface="Tahoma" pitchFamily="34" charset="0"/>
            <a:ea typeface="Tahoma" pitchFamily="34" charset="0"/>
            <a:cs typeface="Tahoma" pitchFamily="34" charset="0"/>
          </a:endParaRPr>
        </a:p>
      </xdr:txBody>
    </xdr:sp>
    <xdr:clientData/>
  </xdr:twoCellAnchor>
  <xdr:twoCellAnchor>
    <xdr:from>
      <xdr:col>3</xdr:col>
      <xdr:colOff>800100</xdr:colOff>
      <xdr:row>1</xdr:row>
      <xdr:rowOff>133350</xdr:rowOff>
    </xdr:from>
    <xdr:to>
      <xdr:col>4</xdr:col>
      <xdr:colOff>150495</xdr:colOff>
      <xdr:row>2</xdr:row>
      <xdr:rowOff>142875</xdr:rowOff>
    </xdr:to>
    <xdr:sp macro="" textlink="">
      <xdr:nvSpPr>
        <xdr:cNvPr id="8" name="Rounded Rectangle 7">
          <a:hlinkClick xmlns:r="http://schemas.openxmlformats.org/officeDocument/2006/relationships" r:id="rId1"/>
        </xdr:cNvPr>
        <xdr:cNvSpPr/>
      </xdr:nvSpPr>
      <xdr:spPr>
        <a:xfrm>
          <a:off x="9987926430" y="428625"/>
          <a:ext cx="1188720" cy="304800"/>
        </a:xfrm>
        <a:prstGeom prst="roundRect">
          <a:avLst>
            <a:gd name="adj" fmla="val 50000"/>
          </a:avLst>
        </a:prstGeom>
        <a:solidFill>
          <a:schemeClr val="accent1">
            <a:lumMod val="60000"/>
            <a:lumOff val="40000"/>
          </a:schemeClr>
        </a:solidFill>
        <a:ln>
          <a:solidFill>
            <a:sysClr val="windowText" lastClr="000000"/>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rtl="1"/>
          <a:r>
            <a:rPr lang="fa-IR" sz="1000" b="1">
              <a:latin typeface="Tahoma" pitchFamily="34" charset="0"/>
              <a:ea typeface="Tahoma" pitchFamily="34" charset="0"/>
              <a:cs typeface="Tahoma" pitchFamily="34" charset="0"/>
            </a:rPr>
            <a:t>تعریف</a:t>
          </a:r>
          <a:r>
            <a:rPr lang="fa-IR" sz="1000" b="1" baseline="0">
              <a:latin typeface="Tahoma" pitchFamily="34" charset="0"/>
              <a:ea typeface="Tahoma" pitchFamily="34" charset="0"/>
              <a:cs typeface="Tahoma" pitchFamily="34" charset="0"/>
            </a:rPr>
            <a:t> پرسنل</a:t>
          </a:r>
          <a:endParaRPr lang="en-US" sz="1000" b="1">
            <a:latin typeface="Tahoma" pitchFamily="34" charset="0"/>
            <a:ea typeface="Tahoma" pitchFamily="34" charset="0"/>
            <a:cs typeface="Tahoma" pitchFamily="34" charset="0"/>
          </a:endParaRPr>
        </a:p>
      </xdr:txBody>
    </xdr:sp>
    <xdr:clientData/>
  </xdr:twoCellAnchor>
  <xdr:twoCellAnchor>
    <xdr:from>
      <xdr:col>4</xdr:col>
      <xdr:colOff>638175</xdr:colOff>
      <xdr:row>1</xdr:row>
      <xdr:rowOff>133350</xdr:rowOff>
    </xdr:from>
    <xdr:to>
      <xdr:col>5</xdr:col>
      <xdr:colOff>826770</xdr:colOff>
      <xdr:row>2</xdr:row>
      <xdr:rowOff>142875</xdr:rowOff>
    </xdr:to>
    <xdr:sp macro="" textlink="">
      <xdr:nvSpPr>
        <xdr:cNvPr id="9" name="Rounded Rectangle 8">
          <a:hlinkClick xmlns:r="http://schemas.openxmlformats.org/officeDocument/2006/relationships" r:id="rId2"/>
        </xdr:cNvPr>
        <xdr:cNvSpPr/>
      </xdr:nvSpPr>
      <xdr:spPr>
        <a:xfrm>
          <a:off x="9986202405" y="428625"/>
          <a:ext cx="1236345" cy="304800"/>
        </a:xfrm>
        <a:prstGeom prst="roundRect">
          <a:avLst>
            <a:gd name="adj" fmla="val 50000"/>
          </a:avLst>
        </a:prstGeom>
        <a:solidFill>
          <a:schemeClr val="accent1">
            <a:lumMod val="60000"/>
            <a:lumOff val="40000"/>
          </a:schemeClr>
        </a:solidFill>
        <a:ln>
          <a:solidFill>
            <a:sysClr val="windowText" lastClr="000000"/>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rtl="1"/>
          <a:r>
            <a:rPr lang="fa-IR" sz="1000" b="1">
              <a:latin typeface="Tahoma" pitchFamily="34" charset="0"/>
              <a:ea typeface="Tahoma" pitchFamily="34" charset="0"/>
              <a:cs typeface="Tahoma" pitchFamily="34" charset="0"/>
            </a:rPr>
            <a:t>گزارش کارکرد</a:t>
          </a:r>
          <a:endParaRPr lang="en-US" sz="1000" b="1">
            <a:latin typeface="Tahoma" pitchFamily="34" charset="0"/>
            <a:ea typeface="Tahoma" pitchFamily="34" charset="0"/>
            <a:cs typeface="Tahoma"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182882</xdr:colOff>
      <xdr:row>2</xdr:row>
      <xdr:rowOff>38099</xdr:rowOff>
    </xdr:from>
    <xdr:to>
      <xdr:col>12</xdr:col>
      <xdr:colOff>152402</xdr:colOff>
      <xdr:row>3</xdr:row>
      <xdr:rowOff>41909</xdr:rowOff>
    </xdr:to>
    <xdr:sp macro="" textlink="">
      <xdr:nvSpPr>
        <xdr:cNvPr id="7" name="Rounded Rectangle 6"/>
        <xdr:cNvSpPr/>
      </xdr:nvSpPr>
      <xdr:spPr>
        <a:xfrm>
          <a:off x="9980218798" y="752474"/>
          <a:ext cx="1188720" cy="365760"/>
        </a:xfrm>
        <a:prstGeom prst="roundRect">
          <a:avLst>
            <a:gd name="adj" fmla="val 50000"/>
          </a:avLst>
        </a:prstGeom>
        <a:solidFill>
          <a:schemeClr val="accent1">
            <a:lumMod val="60000"/>
            <a:lumOff val="40000"/>
          </a:schemeClr>
        </a:solidFill>
        <a:ln>
          <a:solidFill>
            <a:sysClr val="windowText" lastClr="000000"/>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rtl="1"/>
          <a:r>
            <a:rPr lang="fa-IR" sz="1000" b="1">
              <a:latin typeface="Tahoma" pitchFamily="34" charset="0"/>
              <a:ea typeface="Tahoma" pitchFamily="34" charset="0"/>
              <a:cs typeface="Tahoma" pitchFamily="34" charset="0"/>
            </a:rPr>
            <a:t>چاپ </a:t>
          </a:r>
          <a:r>
            <a:rPr lang="fa-IR" sz="1000" b="1" baseline="0">
              <a:latin typeface="Tahoma" pitchFamily="34" charset="0"/>
              <a:ea typeface="Tahoma" pitchFamily="34" charset="0"/>
              <a:cs typeface="Tahoma" pitchFamily="34" charset="0"/>
            </a:rPr>
            <a:t>گزارش</a:t>
          </a:r>
          <a:endParaRPr lang="en-US" sz="1000" b="1">
            <a:latin typeface="Tahoma" pitchFamily="34" charset="0"/>
            <a:ea typeface="Tahoma" pitchFamily="34" charset="0"/>
            <a:cs typeface="Tahoma" pitchFamily="34" charset="0"/>
          </a:endParaRPr>
        </a:p>
      </xdr:txBody>
    </xdr:sp>
    <xdr:clientData/>
  </xdr:twoCellAnchor>
  <xdr:twoCellAnchor>
    <xdr:from>
      <xdr:col>10</xdr:col>
      <xdr:colOff>182882</xdr:colOff>
      <xdr:row>3</xdr:row>
      <xdr:rowOff>314324</xdr:rowOff>
    </xdr:from>
    <xdr:to>
      <xdr:col>12</xdr:col>
      <xdr:colOff>152402</xdr:colOff>
      <xdr:row>4</xdr:row>
      <xdr:rowOff>308609</xdr:rowOff>
    </xdr:to>
    <xdr:sp macro="" textlink="">
      <xdr:nvSpPr>
        <xdr:cNvPr id="8" name="Rounded Rectangle 7">
          <a:hlinkClick xmlns:r="http://schemas.openxmlformats.org/officeDocument/2006/relationships" r:id="rId1"/>
        </xdr:cNvPr>
        <xdr:cNvSpPr/>
      </xdr:nvSpPr>
      <xdr:spPr>
        <a:xfrm>
          <a:off x="9980218798" y="1390649"/>
          <a:ext cx="1188720" cy="365760"/>
        </a:xfrm>
        <a:prstGeom prst="roundRect">
          <a:avLst>
            <a:gd name="adj" fmla="val 50000"/>
          </a:avLst>
        </a:prstGeom>
        <a:solidFill>
          <a:schemeClr val="accent1">
            <a:lumMod val="60000"/>
            <a:lumOff val="40000"/>
          </a:schemeClr>
        </a:solidFill>
        <a:ln>
          <a:solidFill>
            <a:sysClr val="windowText" lastClr="000000"/>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rtl="1"/>
          <a:r>
            <a:rPr lang="fa-IR" sz="1000" b="1">
              <a:latin typeface="Tahoma" pitchFamily="34" charset="0"/>
              <a:ea typeface="Tahoma" pitchFamily="34" charset="0"/>
              <a:cs typeface="Tahoma" pitchFamily="34" charset="0"/>
            </a:rPr>
            <a:t>تعریف</a:t>
          </a:r>
          <a:r>
            <a:rPr lang="fa-IR" sz="1000" b="1" baseline="0">
              <a:latin typeface="Tahoma" pitchFamily="34" charset="0"/>
              <a:ea typeface="Tahoma" pitchFamily="34" charset="0"/>
              <a:cs typeface="Tahoma" pitchFamily="34" charset="0"/>
            </a:rPr>
            <a:t> پرسنل</a:t>
          </a:r>
          <a:endParaRPr lang="en-US" sz="1000" b="1">
            <a:latin typeface="Tahoma" pitchFamily="34" charset="0"/>
            <a:ea typeface="Tahoma" pitchFamily="34" charset="0"/>
            <a:cs typeface="Tahoma" pitchFamily="34" charset="0"/>
          </a:endParaRPr>
        </a:p>
      </xdr:txBody>
    </xdr:sp>
    <xdr:clientData/>
  </xdr:twoCellAnchor>
  <xdr:twoCellAnchor>
    <xdr:from>
      <xdr:col>10</xdr:col>
      <xdr:colOff>182882</xdr:colOff>
      <xdr:row>5</xdr:row>
      <xdr:rowOff>247649</xdr:rowOff>
    </xdr:from>
    <xdr:to>
      <xdr:col>12</xdr:col>
      <xdr:colOff>152402</xdr:colOff>
      <xdr:row>6</xdr:row>
      <xdr:rowOff>99059</xdr:rowOff>
    </xdr:to>
    <xdr:sp macro="" textlink="">
      <xdr:nvSpPr>
        <xdr:cNvPr id="9" name="Rounded Rectangle 8">
          <a:hlinkClick xmlns:r="http://schemas.openxmlformats.org/officeDocument/2006/relationships" r:id="rId2"/>
        </xdr:cNvPr>
        <xdr:cNvSpPr/>
      </xdr:nvSpPr>
      <xdr:spPr>
        <a:xfrm>
          <a:off x="9980218798" y="2047874"/>
          <a:ext cx="1188720" cy="365760"/>
        </a:xfrm>
        <a:prstGeom prst="roundRect">
          <a:avLst>
            <a:gd name="adj" fmla="val 50000"/>
          </a:avLst>
        </a:prstGeom>
        <a:solidFill>
          <a:schemeClr val="accent1">
            <a:lumMod val="60000"/>
            <a:lumOff val="40000"/>
          </a:schemeClr>
        </a:solidFill>
        <a:ln>
          <a:solidFill>
            <a:sysClr val="windowText" lastClr="000000"/>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rtl="1"/>
          <a:r>
            <a:rPr lang="fa-IR" sz="1000" b="1">
              <a:latin typeface="Tahoma" pitchFamily="34" charset="0"/>
              <a:ea typeface="Tahoma" pitchFamily="34" charset="0"/>
              <a:cs typeface="Tahoma" pitchFamily="34" charset="0"/>
            </a:rPr>
            <a:t>ثبت پرداخت</a:t>
          </a:r>
          <a:endParaRPr lang="en-US" sz="1000" b="1">
            <a:latin typeface="Tahoma" pitchFamily="34" charset="0"/>
            <a:ea typeface="Tahoma" pitchFamily="34" charset="0"/>
            <a:cs typeface="Tahoma" pitchFamily="34" charset="0"/>
          </a:endParaRPr>
        </a:p>
      </xdr:txBody>
    </xdr:sp>
    <xdr:clientData/>
  </xdr:twoCellAnchor>
  <xdr:twoCellAnchor>
    <xdr:from>
      <xdr:col>10</xdr:col>
      <xdr:colOff>182882</xdr:colOff>
      <xdr:row>7</xdr:row>
      <xdr:rowOff>76199</xdr:rowOff>
    </xdr:from>
    <xdr:to>
      <xdr:col>12</xdr:col>
      <xdr:colOff>152402</xdr:colOff>
      <xdr:row>8</xdr:row>
      <xdr:rowOff>156209</xdr:rowOff>
    </xdr:to>
    <xdr:sp macro="" textlink="">
      <xdr:nvSpPr>
        <xdr:cNvPr id="10" name="Rounded Rectangle 9">
          <a:hlinkClick xmlns:r="http://schemas.openxmlformats.org/officeDocument/2006/relationships" r:id="rId3"/>
        </xdr:cNvPr>
        <xdr:cNvSpPr/>
      </xdr:nvSpPr>
      <xdr:spPr>
        <a:xfrm>
          <a:off x="9980218798" y="2676524"/>
          <a:ext cx="1188720" cy="365760"/>
        </a:xfrm>
        <a:prstGeom prst="roundRect">
          <a:avLst>
            <a:gd name="adj" fmla="val 50000"/>
          </a:avLst>
        </a:prstGeom>
        <a:solidFill>
          <a:schemeClr val="accent1">
            <a:lumMod val="60000"/>
            <a:lumOff val="40000"/>
          </a:schemeClr>
        </a:solidFill>
        <a:ln>
          <a:solidFill>
            <a:sysClr val="windowText" lastClr="000000"/>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rtl="1"/>
          <a:r>
            <a:rPr lang="fa-IR" sz="1000" b="1">
              <a:latin typeface="Tahoma" pitchFamily="34" charset="0"/>
              <a:ea typeface="Tahoma" pitchFamily="34" charset="0"/>
              <a:cs typeface="Tahoma" pitchFamily="34" charset="0"/>
            </a:rPr>
            <a:t>ورود و خروج</a:t>
          </a:r>
          <a:endParaRPr lang="en-US" sz="1000" b="1">
            <a:latin typeface="Tahoma" pitchFamily="34" charset="0"/>
            <a:ea typeface="Tahoma" pitchFamily="34" charset="0"/>
            <a:cs typeface="Tahoma"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600075</xdr:colOff>
      <xdr:row>2</xdr:row>
      <xdr:rowOff>57150</xdr:rowOff>
    </xdr:from>
    <xdr:to>
      <xdr:col>12</xdr:col>
      <xdr:colOff>114300</xdr:colOff>
      <xdr:row>2</xdr:row>
      <xdr:rowOff>422910</xdr:rowOff>
    </xdr:to>
    <xdr:sp macro="" textlink="">
      <xdr:nvSpPr>
        <xdr:cNvPr id="2" name="Rounded Rectangle 1">
          <a:hlinkClick xmlns:r="http://schemas.openxmlformats.org/officeDocument/2006/relationships" r:id="rId1"/>
        </xdr:cNvPr>
        <xdr:cNvSpPr/>
      </xdr:nvSpPr>
      <xdr:spPr>
        <a:xfrm>
          <a:off x="9980256900" y="619125"/>
          <a:ext cx="1343025" cy="365760"/>
        </a:xfrm>
        <a:prstGeom prst="roundRect">
          <a:avLst>
            <a:gd name="adj" fmla="val 50000"/>
          </a:avLst>
        </a:prstGeom>
        <a:solidFill>
          <a:schemeClr val="accent1">
            <a:lumMod val="60000"/>
            <a:lumOff val="40000"/>
          </a:schemeClr>
        </a:solidFill>
        <a:ln>
          <a:solidFill>
            <a:sysClr val="windowText" lastClr="000000"/>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rtl="1"/>
          <a:r>
            <a:rPr lang="fa-IR" sz="1000" b="1">
              <a:latin typeface="Tahoma" pitchFamily="34" charset="0"/>
              <a:ea typeface="Tahoma" pitchFamily="34" charset="0"/>
              <a:cs typeface="Tahoma" pitchFamily="34" charset="0"/>
            </a:rPr>
            <a:t>راهنمای برنامه</a:t>
          </a:r>
          <a:endParaRPr lang="en-US" sz="1000" b="1">
            <a:latin typeface="Tahoma" pitchFamily="34" charset="0"/>
            <a:ea typeface="Tahoma" pitchFamily="34" charset="0"/>
            <a:cs typeface="Tahoma" pitchFamily="34" charset="0"/>
          </a:endParaRPr>
        </a:p>
      </xdr:txBody>
    </xdr:sp>
    <xdr:clientData/>
  </xdr:twoCellAnchor>
  <xdr:twoCellAnchor>
    <xdr:from>
      <xdr:col>9</xdr:col>
      <xdr:colOff>600075</xdr:colOff>
      <xdr:row>3</xdr:row>
      <xdr:rowOff>133350</xdr:rowOff>
    </xdr:from>
    <xdr:to>
      <xdr:col>12</xdr:col>
      <xdr:colOff>114300</xdr:colOff>
      <xdr:row>4</xdr:row>
      <xdr:rowOff>108585</xdr:rowOff>
    </xdr:to>
    <xdr:sp macro="" textlink="">
      <xdr:nvSpPr>
        <xdr:cNvPr id="3" name="Rounded Rectangle 2">
          <a:hlinkClick xmlns:r="http://schemas.openxmlformats.org/officeDocument/2006/relationships" r:id="rId2"/>
        </xdr:cNvPr>
        <xdr:cNvSpPr/>
      </xdr:nvSpPr>
      <xdr:spPr>
        <a:xfrm>
          <a:off x="9980256900" y="1257300"/>
          <a:ext cx="1343025" cy="365760"/>
        </a:xfrm>
        <a:prstGeom prst="roundRect">
          <a:avLst>
            <a:gd name="adj" fmla="val 50000"/>
          </a:avLst>
        </a:prstGeom>
        <a:solidFill>
          <a:schemeClr val="accent1">
            <a:lumMod val="60000"/>
            <a:lumOff val="40000"/>
          </a:schemeClr>
        </a:solidFill>
        <a:ln>
          <a:solidFill>
            <a:sysClr val="windowText" lastClr="000000"/>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rtl="1"/>
          <a:r>
            <a:rPr lang="fa-IR" sz="1000" b="1">
              <a:latin typeface="Tahoma" pitchFamily="34" charset="0"/>
              <a:ea typeface="Tahoma" pitchFamily="34" charset="0"/>
              <a:cs typeface="Tahoma" pitchFamily="34" charset="0"/>
            </a:rPr>
            <a:t>ورود و خروج</a:t>
          </a:r>
          <a:endParaRPr lang="en-US" sz="1000" b="1">
            <a:latin typeface="Tahoma" pitchFamily="34" charset="0"/>
            <a:ea typeface="Tahoma" pitchFamily="34" charset="0"/>
            <a:cs typeface="Tahoma" pitchFamily="34" charset="0"/>
          </a:endParaRPr>
        </a:p>
      </xdr:txBody>
    </xdr:sp>
    <xdr:clientData/>
  </xdr:twoCellAnchor>
  <xdr:twoCellAnchor>
    <xdr:from>
      <xdr:col>9</xdr:col>
      <xdr:colOff>600075</xdr:colOff>
      <xdr:row>5</xdr:row>
      <xdr:rowOff>104775</xdr:rowOff>
    </xdr:from>
    <xdr:to>
      <xdr:col>12</xdr:col>
      <xdr:colOff>114300</xdr:colOff>
      <xdr:row>6</xdr:row>
      <xdr:rowOff>175260</xdr:rowOff>
    </xdr:to>
    <xdr:sp macro="" textlink="">
      <xdr:nvSpPr>
        <xdr:cNvPr id="4" name="Rounded Rectangle 3">
          <a:hlinkClick xmlns:r="http://schemas.openxmlformats.org/officeDocument/2006/relationships" r:id="rId3"/>
        </xdr:cNvPr>
        <xdr:cNvSpPr/>
      </xdr:nvSpPr>
      <xdr:spPr>
        <a:xfrm>
          <a:off x="9980256900" y="1914525"/>
          <a:ext cx="1343025" cy="365760"/>
        </a:xfrm>
        <a:prstGeom prst="roundRect">
          <a:avLst>
            <a:gd name="adj" fmla="val 50000"/>
          </a:avLst>
        </a:prstGeom>
        <a:solidFill>
          <a:schemeClr val="accent1">
            <a:lumMod val="60000"/>
            <a:lumOff val="40000"/>
          </a:schemeClr>
        </a:solidFill>
        <a:ln>
          <a:solidFill>
            <a:sysClr val="windowText" lastClr="000000"/>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rtl="1"/>
          <a:r>
            <a:rPr lang="fa-IR" sz="1000" b="1">
              <a:latin typeface="Tahoma" pitchFamily="34" charset="0"/>
              <a:ea typeface="Tahoma" pitchFamily="34" charset="0"/>
              <a:cs typeface="Tahoma" pitchFamily="34" charset="0"/>
            </a:rPr>
            <a:t>ثبت پرداخت</a:t>
          </a:r>
          <a:endParaRPr lang="en-US" sz="1000" b="1">
            <a:latin typeface="Tahoma" pitchFamily="34" charset="0"/>
            <a:ea typeface="Tahoma" pitchFamily="34" charset="0"/>
            <a:cs typeface="Tahoma" pitchFamily="34" charset="0"/>
          </a:endParaRPr>
        </a:p>
      </xdr:txBody>
    </xdr:sp>
    <xdr:clientData/>
  </xdr:twoCellAnchor>
  <xdr:twoCellAnchor>
    <xdr:from>
      <xdr:col>9</xdr:col>
      <xdr:colOff>600075</xdr:colOff>
      <xdr:row>7</xdr:row>
      <xdr:rowOff>142875</xdr:rowOff>
    </xdr:from>
    <xdr:to>
      <xdr:col>12</xdr:col>
      <xdr:colOff>114300</xdr:colOff>
      <xdr:row>8</xdr:row>
      <xdr:rowOff>213360</xdr:rowOff>
    </xdr:to>
    <xdr:sp macro="" textlink="">
      <xdr:nvSpPr>
        <xdr:cNvPr id="5" name="Rounded Rectangle 4">
          <a:hlinkClick xmlns:r="http://schemas.openxmlformats.org/officeDocument/2006/relationships" r:id="rId4"/>
        </xdr:cNvPr>
        <xdr:cNvSpPr/>
      </xdr:nvSpPr>
      <xdr:spPr>
        <a:xfrm>
          <a:off x="9980256900" y="2543175"/>
          <a:ext cx="1343025" cy="365760"/>
        </a:xfrm>
        <a:prstGeom prst="roundRect">
          <a:avLst>
            <a:gd name="adj" fmla="val 50000"/>
          </a:avLst>
        </a:prstGeom>
        <a:solidFill>
          <a:schemeClr val="accent1">
            <a:lumMod val="60000"/>
            <a:lumOff val="40000"/>
          </a:schemeClr>
        </a:solidFill>
        <a:ln>
          <a:solidFill>
            <a:sysClr val="windowText" lastClr="000000"/>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rtl="1"/>
          <a:r>
            <a:rPr lang="fa-IR" sz="1000" b="1">
              <a:latin typeface="Tahoma" pitchFamily="34" charset="0"/>
              <a:ea typeface="Tahoma" pitchFamily="34" charset="0"/>
              <a:cs typeface="Tahoma" pitchFamily="34" charset="0"/>
            </a:rPr>
            <a:t>گزارش کارکرد</a:t>
          </a:r>
          <a:endParaRPr lang="en-US" sz="1000" b="1">
            <a:latin typeface="Tahoma" pitchFamily="34" charset="0"/>
            <a:ea typeface="Tahoma" pitchFamily="34" charset="0"/>
            <a:cs typeface="Tahoma" pitchFamily="34" charset="0"/>
          </a:endParaRPr>
        </a:p>
      </xdr:txBody>
    </xdr:sp>
    <xdr:clientData/>
  </xdr:twoCellAnchor>
</xdr:wsDr>
</file>

<file path=xl/tables/table1.xml><?xml version="1.0" encoding="utf-8"?>
<table xmlns="http://schemas.openxmlformats.org/spreadsheetml/2006/main" id="1" name="times" displayName="times" ref="B3:G473" totalsRowShown="0" headerRowDxfId="38" dataDxfId="36" headerRowBorderDxfId="37">
  <autoFilter ref="B3:G473"/>
  <tableColumns count="6">
    <tableColumn id="1" name="روز" dataDxfId="35"/>
    <tableColumn id="2" name="كد" dataDxfId="34"/>
    <tableColumn id="3" name="ورود" dataDxfId="33"/>
    <tableColumn id="4" name="خروج" dataDxfId="32"/>
    <tableColumn id="5" name="نام شخص" dataDxfId="31">
      <calculatedColumnFormula>IF(times[[#This Row],[كد]]&gt;0,VLOOKUP(times[[#This Row],[كد]],personel[],2,FALSE)&amp;" / "&amp;VLOOKUP(times[[#This Row],[كد]],personel[],3,FALSE),0)</calculatedColumnFormula>
    </tableColumn>
    <tableColumn id="6" name="ميزان حضور" dataDxfId="30">
      <calculatedColumnFormula>IF(times[[#This Row],[خروج]]&gt;times[[#This Row],[ورود]],times[[#This Row],[خروج]]-times[[#This Row],[ورود]],0)</calculatedColumnFormula>
    </tableColumn>
  </tableColumns>
  <tableStyleInfo name="TableStyleLight1" showFirstColumn="0" showLastColumn="0" showRowStripes="1" showColumnStripes="0"/>
</table>
</file>

<file path=xl/tables/table2.xml><?xml version="1.0" encoding="utf-8"?>
<table xmlns="http://schemas.openxmlformats.org/spreadsheetml/2006/main" id="4" name="pay" displayName="pay" ref="B5:F96" totalsRowShown="0" headerRowDxfId="29" dataDxfId="27" headerRowBorderDxfId="28">
  <autoFilter ref="B5:F96"/>
  <tableColumns count="5">
    <tableColumn id="1" name="روز" dataDxfId="26"/>
    <tableColumn id="2" name="کد" dataDxfId="25"/>
    <tableColumn id="3" name="شخص" dataDxfId="24"/>
    <tableColumn id="4" name="مبلغ" dataDxfId="23"/>
    <tableColumn id="5" name="توضیحات" dataDxfId="22"/>
  </tableColumns>
  <tableStyleInfo name="TableStyleLight1" showFirstColumn="0" showLastColumn="0" showRowStripes="1" showColumnStripes="0"/>
</table>
</file>

<file path=xl/tables/table3.xml><?xml version="1.0" encoding="utf-8"?>
<table xmlns="http://schemas.openxmlformats.org/spreadsheetml/2006/main" id="5" name="report" displayName="report" ref="B6:I26" totalsRowShown="0" headerRowDxfId="21" dataDxfId="20">
  <autoFilter ref="B6:I26"/>
  <sortState ref="B8:I49">
    <sortCondition ref="B7:B49"/>
  </sortState>
  <tableColumns count="8">
    <tableColumn id="1" name="كد" dataDxfId="19"/>
    <tableColumn id="2" name="نام شخص" dataDxfId="18">
      <calculatedColumnFormula>VLOOKUP(report[[#This Row],[كد]],personel[],2,FALSE)&amp;" / "&amp;VLOOKUP(report[[#This Row],[كد]],personel[],3,FALSE)</calculatedColumnFormula>
    </tableColumn>
    <tableColumn id="3" name="ساعت حضور" dataDxfId="17">
      <calculatedColumnFormula>SUMIFS(times[ميزان حضور],times[روز],"&gt;="&amp;E$3,times[روز],"&lt;="&amp;E$4,times[كد],B7)</calculatedColumnFormula>
    </tableColumn>
    <tableColumn id="4" name="روز حضور" dataDxfId="16">
      <calculatedColumnFormula>report[[#This Row],[ساعت حضور]]/H$3</calculatedColumnFormula>
    </tableColumn>
    <tableColumn id="5" name="دستمزد" dataDxfId="15">
      <calculatedColumnFormula>VLOOKUP(report[[#This Row],[كد]],personel[],6,FALSE)*H$4*report[[#This Row],[روز حضور]]</calculatedColumnFormula>
    </tableColumn>
    <tableColumn id="6" name="دریافت کرده" dataDxfId="14">
      <calculatedColumnFormula>SUMIFS(pay[مبلغ],pay[کد],report[[#This Row],[كد]])</calculatedColumnFormula>
    </tableColumn>
    <tableColumn id="7" name="مانده قبلی" dataDxfId="13">
      <calculatedColumnFormula>sett!I5</calculatedColumnFormula>
    </tableColumn>
    <tableColumn id="8" name="مانده حساب" dataDxfId="12">
      <calculatedColumnFormula>report[[#This Row],[مانده قبلی]]-report[[#This Row],[دریافت کرده]]+report[[#This Row],[دستمزد]]</calculatedColumnFormula>
    </tableColumn>
  </tableColumns>
  <tableStyleInfo name="TableStyleLight1" showFirstColumn="0" showLastColumn="0" showRowStripes="1" showColumnStripes="0"/>
</table>
</file>

<file path=xl/tables/table4.xml><?xml version="1.0" encoding="utf-8"?>
<table xmlns="http://schemas.openxmlformats.org/spreadsheetml/2006/main" id="3" name="personel" displayName="personel" ref="C4:I24" totalsRowShown="0" headerRowDxfId="11" dataDxfId="9" headerRowBorderDxfId="10" tableBorderDxfId="8" totalsRowBorderDxfId="7">
  <autoFilter ref="C4:I24"/>
  <tableColumns count="7">
    <tableColumn id="1" name="كد" dataDxfId="6"/>
    <tableColumn id="2" name="نام و نام خانوادگي" dataDxfId="5"/>
    <tableColumn id="3" name="نام پدر" dataDxfId="4"/>
    <tableColumn id="4" name="ش ملي" dataDxfId="3"/>
    <tableColumn id="5" name="سمت" dataDxfId="2"/>
    <tableColumn id="6" name="ضریب حقوق" dataDxfId="1"/>
    <tableColumn id="7" name=" مانده مطالبات"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T39"/>
  <sheetViews>
    <sheetView showGridLines="0" rightToLeft="1" tabSelected="1" topLeftCell="A25" zoomScale="90" zoomScaleNormal="90" workbookViewId="0"/>
  </sheetViews>
  <sheetFormatPr defaultRowHeight="18.75" customHeight="1" x14ac:dyDescent="0.25"/>
  <cols>
    <col min="1" max="1" width="5.28515625" style="46" customWidth="1"/>
    <col min="2" max="2" width="9.140625" style="46" customWidth="1"/>
    <col min="3" max="14" width="9.140625" style="46"/>
    <col min="15" max="16" width="11.7109375" style="46" customWidth="1"/>
    <col min="17" max="19" width="9.140625" style="46"/>
    <col min="20" max="20" width="15" style="46" customWidth="1"/>
    <col min="21" max="16384" width="9.140625" style="46"/>
  </cols>
  <sheetData>
    <row r="1" spans="1:20" ht="25.5" customHeight="1" x14ac:dyDescent="0.25">
      <c r="A1" s="63"/>
      <c r="B1" s="63"/>
    </row>
    <row r="2" spans="1:20" ht="22.5" customHeight="1" x14ac:dyDescent="0.25">
      <c r="A2" s="17"/>
      <c r="B2" s="18"/>
      <c r="C2" s="19"/>
      <c r="D2" s="19"/>
      <c r="E2" s="19"/>
      <c r="F2" s="19"/>
      <c r="G2" s="19"/>
      <c r="H2" s="19"/>
      <c r="I2" s="19"/>
      <c r="J2" s="19"/>
      <c r="K2" s="19"/>
      <c r="L2" s="19"/>
      <c r="M2" s="19"/>
      <c r="N2" s="19"/>
      <c r="O2" s="19"/>
      <c r="P2" s="19"/>
      <c r="Q2" s="19"/>
      <c r="R2" s="19"/>
      <c r="S2" s="19"/>
      <c r="T2" s="20"/>
    </row>
    <row r="3" spans="1:20" ht="22.5" customHeight="1" x14ac:dyDescent="0.25">
      <c r="A3" s="17"/>
      <c r="B3" s="21"/>
      <c r="C3" s="22"/>
      <c r="D3" s="22"/>
      <c r="E3" s="22"/>
      <c r="F3" s="22"/>
      <c r="G3" s="22"/>
      <c r="H3" s="22"/>
      <c r="I3" s="22"/>
      <c r="J3" s="22"/>
      <c r="K3" s="22"/>
      <c r="L3" s="22"/>
      <c r="M3" s="22"/>
      <c r="N3" s="22"/>
      <c r="O3" s="22"/>
      <c r="P3" s="22"/>
      <c r="Q3" s="22"/>
      <c r="R3" s="22"/>
      <c r="S3" s="22"/>
      <c r="T3" s="23"/>
    </row>
    <row r="4" spans="1:20" ht="22.5" customHeight="1" x14ac:dyDescent="0.25">
      <c r="A4" s="17"/>
      <c r="B4" s="21"/>
      <c r="C4" s="22"/>
      <c r="D4" s="22"/>
      <c r="E4" s="22"/>
      <c r="F4" s="22"/>
      <c r="G4" s="22"/>
      <c r="H4" s="22"/>
      <c r="I4" s="22"/>
      <c r="J4" s="22"/>
      <c r="K4" s="22"/>
      <c r="L4" s="22"/>
      <c r="M4" s="22"/>
      <c r="N4" s="22"/>
      <c r="O4" s="22"/>
      <c r="P4" s="22"/>
      <c r="Q4" s="22"/>
      <c r="R4" s="22"/>
      <c r="S4" s="22"/>
      <c r="T4" s="23"/>
    </row>
    <row r="5" spans="1:20" ht="22.5" customHeight="1" x14ac:dyDescent="0.25">
      <c r="A5" s="17"/>
      <c r="B5" s="21"/>
      <c r="C5" s="22"/>
      <c r="D5" s="22"/>
      <c r="E5" s="22"/>
      <c r="F5" s="22"/>
      <c r="G5" s="72" t="s">
        <v>53</v>
      </c>
      <c r="H5" s="72"/>
      <c r="I5" s="72"/>
      <c r="J5" s="73" t="s">
        <v>17</v>
      </c>
      <c r="K5" s="73"/>
      <c r="L5" s="73"/>
      <c r="M5" s="73" t="s">
        <v>36</v>
      </c>
      <c r="N5" s="73"/>
      <c r="O5" s="73"/>
      <c r="P5" s="22"/>
      <c r="Q5" s="22"/>
      <c r="R5" s="22"/>
      <c r="S5" s="22"/>
      <c r="T5" s="23"/>
    </row>
    <row r="6" spans="1:20" ht="22.5" customHeight="1" x14ac:dyDescent="0.25">
      <c r="A6" s="17"/>
      <c r="B6" s="21"/>
      <c r="C6" s="22"/>
      <c r="D6" s="22"/>
      <c r="E6" s="22"/>
      <c r="F6" s="22"/>
      <c r="G6" s="72"/>
      <c r="H6" s="72"/>
      <c r="I6" s="72"/>
      <c r="J6" s="73"/>
      <c r="K6" s="73"/>
      <c r="L6" s="73"/>
      <c r="M6" s="73"/>
      <c r="N6" s="73"/>
      <c r="O6" s="73"/>
      <c r="P6" s="22"/>
      <c r="Q6" s="22"/>
      <c r="R6" s="22"/>
      <c r="S6" s="22"/>
      <c r="T6" s="23"/>
    </row>
    <row r="7" spans="1:20" ht="22.5" customHeight="1" x14ac:dyDescent="0.25">
      <c r="A7" s="17"/>
      <c r="B7" s="21"/>
      <c r="C7" s="22"/>
      <c r="D7" s="22"/>
      <c r="E7" s="22"/>
      <c r="F7" s="22"/>
      <c r="G7" s="72"/>
      <c r="H7" s="72"/>
      <c r="I7" s="72"/>
      <c r="J7" s="73"/>
      <c r="K7" s="73"/>
      <c r="L7" s="73"/>
      <c r="M7" s="73"/>
      <c r="N7" s="73"/>
      <c r="O7" s="73"/>
      <c r="P7" s="22"/>
      <c r="Q7" s="22"/>
      <c r="R7" s="22"/>
      <c r="S7" s="22"/>
      <c r="T7" s="23"/>
    </row>
    <row r="8" spans="1:20" ht="22.5" customHeight="1" x14ac:dyDescent="0.25">
      <c r="A8" s="17"/>
      <c r="B8" s="21"/>
      <c r="C8" s="22"/>
      <c r="D8" s="22"/>
      <c r="E8" s="22"/>
      <c r="F8" s="22"/>
      <c r="G8" s="22"/>
      <c r="H8" s="22"/>
      <c r="I8" s="22"/>
      <c r="J8" s="22"/>
      <c r="K8" s="22"/>
      <c r="L8" s="22"/>
      <c r="M8" s="22"/>
      <c r="N8" s="22"/>
      <c r="O8" s="22"/>
      <c r="P8" s="22"/>
      <c r="Q8" s="22"/>
      <c r="R8" s="22"/>
      <c r="S8" s="22"/>
      <c r="T8" s="23"/>
    </row>
    <row r="9" spans="1:20" ht="22.5" customHeight="1" x14ac:dyDescent="0.25">
      <c r="A9" s="17"/>
      <c r="B9" s="24"/>
      <c r="C9" s="25"/>
      <c r="D9" s="25"/>
      <c r="E9" s="25"/>
      <c r="F9" s="25"/>
      <c r="G9" s="25"/>
      <c r="H9" s="25"/>
      <c r="I9" s="25"/>
      <c r="J9" s="25"/>
      <c r="K9" s="25"/>
      <c r="L9" s="25"/>
      <c r="M9" s="25"/>
      <c r="N9" s="25"/>
      <c r="O9" s="25"/>
      <c r="P9" s="25"/>
      <c r="Q9" s="25"/>
      <c r="R9" s="25"/>
      <c r="S9" s="25"/>
      <c r="T9" s="26"/>
    </row>
    <row r="10" spans="1:20" ht="22.5" customHeight="1" x14ac:dyDescent="0.25">
      <c r="A10" s="17"/>
      <c r="B10" s="17"/>
      <c r="C10" s="17"/>
      <c r="D10" s="17"/>
      <c r="E10" s="17"/>
      <c r="F10" s="17"/>
      <c r="G10" s="17"/>
      <c r="H10" s="17"/>
      <c r="I10" s="17"/>
      <c r="J10" s="17"/>
      <c r="K10" s="17"/>
      <c r="L10" s="17"/>
      <c r="M10" s="17"/>
      <c r="N10" s="17"/>
      <c r="O10" s="17"/>
      <c r="P10" s="17"/>
      <c r="Q10" s="17"/>
      <c r="R10" s="17"/>
      <c r="S10" s="17"/>
      <c r="T10" s="17"/>
    </row>
    <row r="11" spans="1:20" ht="39" customHeight="1" x14ac:dyDescent="0.25">
      <c r="B11" s="74" t="s">
        <v>18</v>
      </c>
      <c r="C11" s="75"/>
      <c r="D11" s="75"/>
      <c r="E11" s="75"/>
      <c r="F11" s="75"/>
      <c r="G11" s="75"/>
      <c r="H11" s="75"/>
      <c r="I11" s="75"/>
      <c r="J11" s="75"/>
      <c r="K11" s="75"/>
      <c r="L11" s="75"/>
      <c r="M11" s="75"/>
      <c r="N11" s="75"/>
      <c r="O11" s="75"/>
      <c r="P11" s="75"/>
      <c r="Q11" s="75"/>
      <c r="R11" s="75"/>
      <c r="S11" s="75"/>
      <c r="T11" s="76"/>
    </row>
    <row r="12" spans="1:20" ht="34.5" customHeight="1" x14ac:dyDescent="0.25">
      <c r="B12" s="77" t="s">
        <v>37</v>
      </c>
      <c r="C12" s="78"/>
      <c r="D12" s="78"/>
      <c r="E12" s="78"/>
      <c r="F12" s="78"/>
      <c r="G12" s="78"/>
      <c r="H12" s="78"/>
      <c r="I12" s="78"/>
      <c r="J12" s="78"/>
      <c r="K12" s="78"/>
      <c r="L12" s="78"/>
      <c r="M12" s="78"/>
      <c r="N12" s="78"/>
      <c r="O12" s="78"/>
      <c r="P12" s="78"/>
      <c r="Q12" s="78"/>
      <c r="R12" s="78"/>
      <c r="S12" s="78"/>
      <c r="T12" s="79"/>
    </row>
    <row r="13" spans="1:20" ht="34.5" customHeight="1" x14ac:dyDescent="0.25">
      <c r="B13" s="80" t="s">
        <v>38</v>
      </c>
      <c r="C13" s="81"/>
      <c r="D13" s="81"/>
      <c r="E13" s="81"/>
      <c r="F13" s="81"/>
      <c r="G13" s="81"/>
      <c r="H13" s="81"/>
      <c r="I13" s="81"/>
      <c r="J13" s="81"/>
      <c r="K13" s="81"/>
      <c r="L13" s="81"/>
      <c r="M13" s="81"/>
      <c r="N13" s="81"/>
      <c r="O13" s="81"/>
      <c r="P13" s="81"/>
      <c r="Q13" s="81"/>
      <c r="R13" s="81"/>
      <c r="S13" s="81"/>
      <c r="T13" s="82"/>
    </row>
    <row r="14" spans="1:20" ht="27.75" customHeight="1" x14ac:dyDescent="0.25">
      <c r="B14" s="83" t="s">
        <v>39</v>
      </c>
      <c r="C14" s="84"/>
      <c r="D14" s="84"/>
      <c r="E14" s="84"/>
      <c r="F14" s="84"/>
      <c r="G14" s="84"/>
      <c r="H14" s="84"/>
      <c r="I14" s="84"/>
      <c r="J14" s="84"/>
      <c r="K14" s="84"/>
      <c r="L14" s="84"/>
      <c r="M14" s="84"/>
      <c r="N14" s="84"/>
      <c r="O14" s="84"/>
      <c r="P14" s="84"/>
      <c r="Q14" s="84"/>
      <c r="R14" s="84"/>
      <c r="S14" s="84"/>
      <c r="T14" s="85"/>
    </row>
    <row r="15" spans="1:20" ht="27.75" customHeight="1" x14ac:dyDescent="0.25">
      <c r="B15" s="86" t="s">
        <v>40</v>
      </c>
      <c r="C15" s="87"/>
      <c r="D15" s="87"/>
      <c r="E15" s="87"/>
      <c r="F15" s="87"/>
      <c r="G15" s="87"/>
      <c r="H15" s="87"/>
      <c r="I15" s="87"/>
      <c r="J15" s="87"/>
      <c r="K15" s="87"/>
      <c r="L15" s="87"/>
      <c r="M15" s="87"/>
      <c r="N15" s="87"/>
      <c r="O15" s="87"/>
      <c r="P15" s="87"/>
      <c r="Q15" s="87"/>
      <c r="R15" s="87"/>
      <c r="S15" s="87"/>
      <c r="T15" s="88"/>
    </row>
    <row r="16" spans="1:20" ht="27.75" customHeight="1" x14ac:dyDescent="0.25">
      <c r="B16" s="80" t="s">
        <v>19</v>
      </c>
      <c r="C16" s="81"/>
      <c r="D16" s="81"/>
      <c r="E16" s="81"/>
      <c r="F16" s="81"/>
      <c r="G16" s="81"/>
      <c r="H16" s="81"/>
      <c r="I16" s="81"/>
      <c r="J16" s="81"/>
      <c r="K16" s="81"/>
      <c r="L16" s="81"/>
      <c r="M16" s="81"/>
      <c r="N16" s="81"/>
      <c r="O16" s="81"/>
      <c r="P16" s="81"/>
      <c r="Q16" s="81"/>
      <c r="R16" s="81"/>
      <c r="S16" s="81"/>
      <c r="T16" s="82"/>
    </row>
    <row r="17" spans="2:20" ht="34.5" customHeight="1" x14ac:dyDescent="0.25">
      <c r="B17" s="89" t="s">
        <v>41</v>
      </c>
      <c r="C17" s="90"/>
      <c r="D17" s="90"/>
      <c r="E17" s="90"/>
      <c r="F17" s="90"/>
      <c r="G17" s="90"/>
      <c r="H17" s="90"/>
      <c r="I17" s="90"/>
      <c r="J17" s="90"/>
      <c r="K17" s="90"/>
      <c r="L17" s="90"/>
      <c r="M17" s="90"/>
      <c r="N17" s="90"/>
      <c r="O17" s="90"/>
      <c r="P17" s="90"/>
      <c r="Q17" s="90"/>
      <c r="R17" s="90"/>
      <c r="S17" s="90"/>
      <c r="T17" s="91"/>
    </row>
    <row r="18" spans="2:20" ht="27.75" customHeight="1" x14ac:dyDescent="0.25">
      <c r="B18" s="89" t="s">
        <v>42</v>
      </c>
      <c r="C18" s="90"/>
      <c r="D18" s="90"/>
      <c r="E18" s="90"/>
      <c r="F18" s="90"/>
      <c r="G18" s="90"/>
      <c r="H18" s="90"/>
      <c r="I18" s="90"/>
      <c r="J18" s="90"/>
      <c r="K18" s="90"/>
      <c r="L18" s="90"/>
      <c r="M18" s="90"/>
      <c r="N18" s="90"/>
      <c r="O18" s="90"/>
      <c r="P18" s="90"/>
      <c r="Q18" s="90"/>
      <c r="R18" s="90"/>
      <c r="S18" s="90"/>
      <c r="T18" s="91"/>
    </row>
    <row r="19" spans="2:20" ht="26.25" customHeight="1" x14ac:dyDescent="0.25">
      <c r="B19" s="69" t="s">
        <v>43</v>
      </c>
      <c r="C19" s="70"/>
      <c r="D19" s="70"/>
      <c r="E19" s="70"/>
      <c r="F19" s="70"/>
      <c r="G19" s="70"/>
      <c r="H19" s="70"/>
      <c r="I19" s="70"/>
      <c r="J19" s="70"/>
      <c r="K19" s="70"/>
      <c r="L19" s="70"/>
      <c r="M19" s="70"/>
      <c r="N19" s="70"/>
      <c r="O19" s="70"/>
      <c r="P19" s="70"/>
      <c r="Q19" s="70"/>
      <c r="R19" s="70"/>
      <c r="S19" s="70"/>
      <c r="T19" s="71"/>
    </row>
    <row r="20" spans="2:20" ht="27.75" customHeight="1" x14ac:dyDescent="0.25">
      <c r="B20" s="89" t="s">
        <v>44</v>
      </c>
      <c r="C20" s="90"/>
      <c r="D20" s="90"/>
      <c r="E20" s="90"/>
      <c r="F20" s="90"/>
      <c r="G20" s="90"/>
      <c r="H20" s="90"/>
      <c r="I20" s="90"/>
      <c r="J20" s="90"/>
      <c r="K20" s="90"/>
      <c r="L20" s="90"/>
      <c r="M20" s="90"/>
      <c r="N20" s="90"/>
      <c r="O20" s="90"/>
      <c r="P20" s="90"/>
      <c r="Q20" s="90"/>
      <c r="R20" s="90"/>
      <c r="S20" s="90"/>
      <c r="T20" s="91"/>
    </row>
    <row r="21" spans="2:20" ht="29.25" customHeight="1" x14ac:dyDescent="0.55000000000000004">
      <c r="B21" s="92" t="s">
        <v>45</v>
      </c>
      <c r="C21" s="93"/>
      <c r="D21" s="93"/>
      <c r="E21" s="93"/>
      <c r="F21" s="93"/>
      <c r="G21" s="93"/>
      <c r="H21" s="93"/>
      <c r="I21" s="93"/>
      <c r="J21" s="93"/>
      <c r="K21" s="93"/>
      <c r="L21" s="93"/>
      <c r="M21" s="93"/>
      <c r="N21" s="93"/>
      <c r="O21" s="93"/>
      <c r="P21" s="93"/>
      <c r="Q21" s="93"/>
      <c r="R21" s="93"/>
      <c r="S21" s="93"/>
      <c r="T21" s="94"/>
    </row>
    <row r="22" spans="2:20" ht="29.25" customHeight="1" x14ac:dyDescent="0.25">
      <c r="B22" s="86" t="s">
        <v>20</v>
      </c>
      <c r="C22" s="87"/>
      <c r="D22" s="87"/>
      <c r="E22" s="87"/>
      <c r="F22" s="87"/>
      <c r="G22" s="87"/>
      <c r="H22" s="87"/>
      <c r="I22" s="87"/>
      <c r="J22" s="87"/>
      <c r="K22" s="87"/>
      <c r="L22" s="87"/>
      <c r="M22" s="87"/>
      <c r="N22" s="87"/>
      <c r="O22" s="87"/>
      <c r="P22" s="87"/>
      <c r="Q22" s="87"/>
      <c r="R22" s="87"/>
      <c r="S22" s="87"/>
      <c r="T22" s="88"/>
    </row>
    <row r="23" spans="2:20" ht="29.25" customHeight="1" x14ac:dyDescent="0.25">
      <c r="B23" s="86" t="s">
        <v>46</v>
      </c>
      <c r="C23" s="87"/>
      <c r="D23" s="87"/>
      <c r="E23" s="87"/>
      <c r="F23" s="87"/>
      <c r="G23" s="87"/>
      <c r="H23" s="87"/>
      <c r="I23" s="87"/>
      <c r="J23" s="87"/>
      <c r="K23" s="87"/>
      <c r="L23" s="87"/>
      <c r="M23" s="87"/>
      <c r="N23" s="87"/>
      <c r="O23" s="87"/>
      <c r="P23" s="87"/>
      <c r="Q23" s="87"/>
      <c r="R23" s="87"/>
      <c r="S23" s="87"/>
      <c r="T23" s="88"/>
    </row>
    <row r="24" spans="2:20" ht="29.25" customHeight="1" x14ac:dyDescent="0.25">
      <c r="B24" s="86" t="s">
        <v>47</v>
      </c>
      <c r="C24" s="87"/>
      <c r="D24" s="87"/>
      <c r="E24" s="87"/>
      <c r="F24" s="87"/>
      <c r="G24" s="87"/>
      <c r="H24" s="87"/>
      <c r="I24" s="87"/>
      <c r="J24" s="87"/>
      <c r="K24" s="87"/>
      <c r="L24" s="87"/>
      <c r="M24" s="87"/>
      <c r="N24" s="87"/>
      <c r="O24" s="87"/>
      <c r="P24" s="87"/>
      <c r="Q24" s="87"/>
      <c r="R24" s="87"/>
      <c r="S24" s="87"/>
      <c r="T24" s="88"/>
    </row>
    <row r="25" spans="2:20" ht="33.75" customHeight="1" x14ac:dyDescent="0.25">
      <c r="B25" s="95" t="s">
        <v>48</v>
      </c>
      <c r="C25" s="96"/>
      <c r="D25" s="96"/>
      <c r="E25" s="96"/>
      <c r="F25" s="96"/>
      <c r="G25" s="96"/>
      <c r="H25" s="96"/>
      <c r="I25" s="96"/>
      <c r="J25" s="96"/>
      <c r="K25" s="96"/>
      <c r="L25" s="96"/>
      <c r="M25" s="96"/>
      <c r="N25" s="96"/>
      <c r="O25" s="96"/>
      <c r="P25" s="96"/>
      <c r="Q25" s="96"/>
      <c r="R25" s="96"/>
      <c r="S25" s="96"/>
      <c r="T25" s="97"/>
    </row>
    <row r="26" spans="2:20" ht="34.5" customHeight="1" x14ac:dyDescent="0.25">
      <c r="B26" s="74" t="s">
        <v>21</v>
      </c>
      <c r="C26" s="75"/>
      <c r="D26" s="75"/>
      <c r="E26" s="75"/>
      <c r="F26" s="75"/>
      <c r="G26" s="75"/>
      <c r="H26" s="75"/>
      <c r="I26" s="75"/>
      <c r="J26" s="75"/>
      <c r="K26" s="75"/>
      <c r="L26" s="75"/>
      <c r="M26" s="75"/>
      <c r="N26" s="75"/>
      <c r="O26" s="75"/>
      <c r="P26" s="75"/>
      <c r="Q26" s="75"/>
      <c r="R26" s="75"/>
      <c r="S26" s="75"/>
      <c r="T26" s="76"/>
    </row>
    <row r="27" spans="2:20" ht="27.75" customHeight="1" x14ac:dyDescent="0.25">
      <c r="B27" s="98" t="s">
        <v>54</v>
      </c>
      <c r="C27" s="99"/>
      <c r="D27" s="99"/>
      <c r="E27" s="99"/>
      <c r="F27" s="99"/>
      <c r="G27" s="99"/>
      <c r="H27" s="99"/>
      <c r="I27" s="99"/>
      <c r="J27" s="99"/>
      <c r="K27" s="99"/>
      <c r="L27" s="99"/>
      <c r="M27" s="99"/>
      <c r="N27" s="99"/>
      <c r="O27" s="99"/>
      <c r="P27" s="99"/>
      <c r="Q27" s="99"/>
      <c r="R27" s="99"/>
      <c r="S27" s="99"/>
      <c r="T27" s="100"/>
    </row>
    <row r="28" spans="2:20" ht="27.75" customHeight="1" x14ac:dyDescent="0.25">
      <c r="B28" s="86" t="s">
        <v>55</v>
      </c>
      <c r="C28" s="87"/>
      <c r="D28" s="87"/>
      <c r="E28" s="87"/>
      <c r="F28" s="87"/>
      <c r="G28" s="87"/>
      <c r="H28" s="87"/>
      <c r="I28" s="87"/>
      <c r="J28" s="87"/>
      <c r="K28" s="87"/>
      <c r="L28" s="87"/>
      <c r="M28" s="87"/>
      <c r="N28" s="87"/>
      <c r="O28" s="87"/>
      <c r="P28" s="87"/>
      <c r="Q28" s="87"/>
      <c r="R28" s="87"/>
      <c r="S28" s="87"/>
      <c r="T28" s="88"/>
    </row>
    <row r="29" spans="2:20" ht="27.75" customHeight="1" x14ac:dyDescent="0.25">
      <c r="B29" s="86" t="s">
        <v>56</v>
      </c>
      <c r="C29" s="87"/>
      <c r="D29" s="87"/>
      <c r="E29" s="87"/>
      <c r="F29" s="87"/>
      <c r="G29" s="87"/>
      <c r="H29" s="87"/>
      <c r="I29" s="87"/>
      <c r="J29" s="87"/>
      <c r="K29" s="87"/>
      <c r="L29" s="87"/>
      <c r="M29" s="87"/>
      <c r="N29" s="87"/>
      <c r="O29" s="87"/>
      <c r="P29" s="87"/>
      <c r="Q29" s="87"/>
      <c r="R29" s="87"/>
      <c r="S29" s="87"/>
      <c r="T29" s="88"/>
    </row>
    <row r="30" spans="2:20" ht="27.75" customHeight="1" x14ac:dyDescent="0.25">
      <c r="B30" s="86" t="s">
        <v>57</v>
      </c>
      <c r="C30" s="87"/>
      <c r="D30" s="87"/>
      <c r="E30" s="87"/>
      <c r="F30" s="87"/>
      <c r="G30" s="87"/>
      <c r="H30" s="87"/>
      <c r="I30" s="87"/>
      <c r="J30" s="87"/>
      <c r="K30" s="87"/>
      <c r="L30" s="87"/>
      <c r="M30" s="87"/>
      <c r="N30" s="87"/>
      <c r="O30" s="87"/>
      <c r="P30" s="87"/>
      <c r="Q30" s="87"/>
      <c r="R30" s="87"/>
      <c r="S30" s="87"/>
      <c r="T30" s="88"/>
    </row>
    <row r="31" spans="2:20" ht="27.75" customHeight="1" x14ac:dyDescent="0.25">
      <c r="B31" s="86" t="s">
        <v>58</v>
      </c>
      <c r="C31" s="87"/>
      <c r="D31" s="87"/>
      <c r="E31" s="87"/>
      <c r="F31" s="87"/>
      <c r="G31" s="87"/>
      <c r="H31" s="87"/>
      <c r="I31" s="87"/>
      <c r="J31" s="87"/>
      <c r="K31" s="87"/>
      <c r="L31" s="87"/>
      <c r="M31" s="87"/>
      <c r="N31" s="87"/>
      <c r="O31" s="87"/>
      <c r="P31" s="87"/>
      <c r="Q31" s="87"/>
      <c r="R31" s="87"/>
      <c r="S31" s="87"/>
      <c r="T31" s="88"/>
    </row>
    <row r="32" spans="2:20" ht="27.75" customHeight="1" x14ac:dyDescent="0.25">
      <c r="B32" s="86" t="s">
        <v>59</v>
      </c>
      <c r="C32" s="87"/>
      <c r="D32" s="87"/>
      <c r="E32" s="87"/>
      <c r="F32" s="87"/>
      <c r="G32" s="87"/>
      <c r="H32" s="87"/>
      <c r="I32" s="87"/>
      <c r="J32" s="87"/>
      <c r="K32" s="87"/>
      <c r="L32" s="87"/>
      <c r="M32" s="87"/>
      <c r="N32" s="87"/>
      <c r="O32" s="87"/>
      <c r="P32" s="87"/>
      <c r="Q32" s="87"/>
      <c r="R32" s="87"/>
      <c r="S32" s="87"/>
      <c r="T32" s="88"/>
    </row>
    <row r="33" spans="2:20" ht="14.25" customHeight="1" x14ac:dyDescent="0.25">
      <c r="B33" s="86"/>
      <c r="C33" s="87"/>
      <c r="D33" s="87"/>
      <c r="E33" s="87"/>
      <c r="F33" s="87"/>
      <c r="G33" s="87"/>
      <c r="H33" s="87"/>
      <c r="I33" s="87"/>
      <c r="J33" s="87"/>
      <c r="K33" s="87"/>
      <c r="L33" s="87"/>
      <c r="M33" s="87"/>
      <c r="N33" s="87"/>
      <c r="O33" s="87"/>
      <c r="P33" s="87"/>
      <c r="Q33" s="87"/>
      <c r="R33" s="87"/>
      <c r="S33" s="87"/>
      <c r="T33" s="88"/>
    </row>
    <row r="34" spans="2:20" ht="33" customHeight="1" x14ac:dyDescent="0.25">
      <c r="B34" s="27"/>
      <c r="C34" s="27"/>
      <c r="D34" s="27"/>
      <c r="E34" s="27"/>
      <c r="F34" s="27"/>
      <c r="G34" s="27"/>
      <c r="H34" s="27"/>
      <c r="I34" s="27"/>
      <c r="J34" s="27"/>
      <c r="K34" s="27"/>
      <c r="L34" s="27"/>
      <c r="M34" s="27"/>
      <c r="N34" s="27"/>
      <c r="O34" s="27"/>
      <c r="P34" s="27"/>
      <c r="Q34" s="27"/>
      <c r="R34" s="27"/>
      <c r="S34" s="27"/>
      <c r="T34" s="27"/>
    </row>
    <row r="35" spans="2:20" ht="40.5" customHeight="1" x14ac:dyDescent="0.25">
      <c r="B35" s="101" t="s">
        <v>49</v>
      </c>
      <c r="C35" s="102"/>
      <c r="D35" s="102"/>
      <c r="E35" s="102"/>
      <c r="F35" s="102"/>
      <c r="G35" s="102"/>
      <c r="H35" s="102"/>
      <c r="I35" s="102"/>
      <c r="J35" s="102"/>
      <c r="K35" s="102"/>
      <c r="L35" s="102"/>
      <c r="M35" s="102"/>
      <c r="N35" s="102"/>
      <c r="O35" s="102"/>
      <c r="P35" s="102"/>
      <c r="Q35" s="102"/>
      <c r="R35" s="102"/>
      <c r="S35" s="102"/>
      <c r="T35" s="103"/>
    </row>
    <row r="36" spans="2:20" ht="64.5" customHeight="1" x14ac:dyDescent="0.25">
      <c r="B36" s="104" t="s">
        <v>50</v>
      </c>
      <c r="C36" s="105"/>
      <c r="D36" s="105"/>
      <c r="E36" s="105"/>
      <c r="F36" s="105"/>
      <c r="G36" s="105"/>
      <c r="H36" s="105"/>
      <c r="I36" s="105"/>
      <c r="J36" s="105"/>
      <c r="K36" s="105"/>
      <c r="L36" s="105"/>
      <c r="M36" s="105"/>
      <c r="N36" s="105"/>
      <c r="O36" s="105"/>
      <c r="P36" s="105"/>
      <c r="Q36" s="105"/>
      <c r="R36" s="105"/>
      <c r="S36" s="105"/>
      <c r="T36" s="106"/>
    </row>
    <row r="37" spans="2:20" ht="47.25" customHeight="1" x14ac:dyDescent="0.25">
      <c r="B37" s="107" t="s">
        <v>51</v>
      </c>
      <c r="C37" s="108"/>
      <c r="D37" s="108"/>
      <c r="E37" s="108"/>
      <c r="F37" s="108"/>
      <c r="G37" s="108"/>
      <c r="H37" s="108"/>
      <c r="I37" s="108"/>
      <c r="J37" s="108"/>
      <c r="K37" s="108"/>
      <c r="L37" s="108"/>
      <c r="M37" s="108"/>
      <c r="N37" s="108"/>
      <c r="O37" s="108"/>
      <c r="P37" s="108"/>
      <c r="Q37" s="108"/>
      <c r="R37" s="108"/>
      <c r="S37" s="108"/>
      <c r="T37" s="109"/>
    </row>
    <row r="38" spans="2:20" ht="20.25" customHeight="1" x14ac:dyDescent="0.25"/>
    <row r="39" spans="2:20" ht="27" customHeight="1" x14ac:dyDescent="0.25">
      <c r="B39" s="62" t="s">
        <v>52</v>
      </c>
    </row>
  </sheetData>
  <sheetProtection sheet="1" objects="1" scenarios="1" formatCells="0"/>
  <mergeCells count="29">
    <mergeCell ref="B32:T32"/>
    <mergeCell ref="B33:T33"/>
    <mergeCell ref="B35:T35"/>
    <mergeCell ref="B36:T36"/>
    <mergeCell ref="B37:T37"/>
    <mergeCell ref="B31:T31"/>
    <mergeCell ref="B20:T20"/>
    <mergeCell ref="B21:T21"/>
    <mergeCell ref="B22:T22"/>
    <mergeCell ref="B23:T23"/>
    <mergeCell ref="B24:T24"/>
    <mergeCell ref="B25:T25"/>
    <mergeCell ref="B26:T26"/>
    <mergeCell ref="B27:T27"/>
    <mergeCell ref="B28:T28"/>
    <mergeCell ref="B29:T29"/>
    <mergeCell ref="B30:T30"/>
    <mergeCell ref="B19:T19"/>
    <mergeCell ref="G5:I7"/>
    <mergeCell ref="J5:L7"/>
    <mergeCell ref="M5:O7"/>
    <mergeCell ref="B11:T11"/>
    <mergeCell ref="B12:T12"/>
    <mergeCell ref="B13:T13"/>
    <mergeCell ref="B14:T14"/>
    <mergeCell ref="B15:T15"/>
    <mergeCell ref="B16:T16"/>
    <mergeCell ref="B17:T17"/>
    <mergeCell ref="B18:T18"/>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1:G473"/>
  <sheetViews>
    <sheetView showGridLines="0" rightToLeft="1" workbookViewId="0"/>
  </sheetViews>
  <sheetFormatPr defaultRowHeight="23.25" customHeight="1" x14ac:dyDescent="0.25"/>
  <cols>
    <col min="1" max="1" width="8.140625" style="13" customWidth="1"/>
    <col min="2" max="2" width="6.85546875" style="13" customWidth="1"/>
    <col min="3" max="3" width="7" style="13" customWidth="1"/>
    <col min="4" max="4" width="10.5703125" style="13" customWidth="1"/>
    <col min="5" max="5" width="10.28515625" style="13" customWidth="1"/>
    <col min="6" max="6" width="27.42578125" style="35" customWidth="1"/>
    <col min="7" max="7" width="14.85546875" style="13" customWidth="1"/>
    <col min="8" max="9" width="9.140625" style="13"/>
    <col min="10" max="10" width="9.140625" style="13" customWidth="1"/>
    <col min="11" max="16384" width="9.140625" style="13"/>
  </cols>
  <sheetData>
    <row r="1" spans="2:7" ht="21.75" customHeight="1" x14ac:dyDescent="0.25"/>
    <row r="2" spans="2:7" ht="20.25" customHeight="1" x14ac:dyDescent="0.25"/>
    <row r="3" spans="2:7" ht="34.5" customHeight="1" x14ac:dyDescent="0.25">
      <c r="B3" s="31" t="s">
        <v>3</v>
      </c>
      <c r="C3" s="31" t="s">
        <v>6</v>
      </c>
      <c r="D3" s="31" t="s">
        <v>0</v>
      </c>
      <c r="E3" s="31" t="s">
        <v>1</v>
      </c>
      <c r="F3" s="31" t="s">
        <v>2</v>
      </c>
      <c r="G3" s="31" t="s">
        <v>4</v>
      </c>
    </row>
    <row r="4" spans="2:7" ht="23.25" customHeight="1" x14ac:dyDescent="0.25">
      <c r="B4" s="9"/>
      <c r="C4" s="9"/>
      <c r="D4" s="32"/>
      <c r="E4" s="32"/>
      <c r="F4" s="36">
        <f>IF(times[[#This Row],[كد]]&gt;0,VLOOKUP(times[[#This Row],[كد]],personel[],2,FALSE)&amp;" / "&amp;VLOOKUP(times[[#This Row],[كد]],personel[],3,FALSE),0)</f>
        <v>0</v>
      </c>
      <c r="G4" s="68">
        <f>IF(times[[#This Row],[خروج]]&gt;times[[#This Row],[ورود]],times[[#This Row],[خروج]]-times[[#This Row],[ورود]],0)</f>
        <v>0</v>
      </c>
    </row>
    <row r="5" spans="2:7" ht="23.25" customHeight="1" x14ac:dyDescent="0.25">
      <c r="B5" s="9"/>
      <c r="C5" s="9"/>
      <c r="D5" s="32"/>
      <c r="E5" s="32"/>
      <c r="F5" s="36">
        <f>IF(times[[#This Row],[كد]]&gt;0,VLOOKUP(times[[#This Row],[كد]],personel[],2,FALSE)&amp;" / "&amp;VLOOKUP(times[[#This Row],[كد]],personel[],3,FALSE),0)</f>
        <v>0</v>
      </c>
      <c r="G5" s="68">
        <f>IF(times[[#This Row],[خروج]]&gt;times[[#This Row],[ورود]],times[[#This Row],[خروج]]-times[[#This Row],[ورود]],0)</f>
        <v>0</v>
      </c>
    </row>
    <row r="6" spans="2:7" ht="23.25" customHeight="1" x14ac:dyDescent="0.25">
      <c r="B6" s="9"/>
      <c r="C6" s="9"/>
      <c r="D6" s="32"/>
      <c r="E6" s="32"/>
      <c r="F6" s="36">
        <f>IF(times[[#This Row],[كد]]&gt;0,VLOOKUP(times[[#This Row],[كد]],personel[],2,FALSE)&amp;" / "&amp;VLOOKUP(times[[#This Row],[كد]],personel[],3,FALSE),0)</f>
        <v>0</v>
      </c>
      <c r="G6" s="68">
        <f>IF(times[[#This Row],[خروج]]&gt;times[[#This Row],[ورود]],times[[#This Row],[خروج]]-times[[#This Row],[ورود]],0)</f>
        <v>0</v>
      </c>
    </row>
    <row r="7" spans="2:7" ht="23.25" customHeight="1" x14ac:dyDescent="0.25">
      <c r="B7" s="9"/>
      <c r="C7" s="9"/>
      <c r="D7" s="32"/>
      <c r="E7" s="32"/>
      <c r="F7" s="36">
        <f>IF(times[[#This Row],[كد]]&gt;0,VLOOKUP(times[[#This Row],[كد]],personel[],2,FALSE)&amp;" / "&amp;VLOOKUP(times[[#This Row],[كد]],personel[],3,FALSE),0)</f>
        <v>0</v>
      </c>
      <c r="G7" s="68">
        <f>IF(times[[#This Row],[خروج]]&gt;times[[#This Row],[ورود]],times[[#This Row],[خروج]]-times[[#This Row],[ورود]],0)</f>
        <v>0</v>
      </c>
    </row>
    <row r="8" spans="2:7" ht="23.25" customHeight="1" x14ac:dyDescent="0.25">
      <c r="B8" s="9"/>
      <c r="C8" s="9"/>
      <c r="D8" s="32"/>
      <c r="E8" s="32"/>
      <c r="F8" s="36">
        <f>IF(times[[#This Row],[كد]]&gt;0,VLOOKUP(times[[#This Row],[كد]],personel[],2,FALSE)&amp;" / "&amp;VLOOKUP(times[[#This Row],[كد]],personel[],3,FALSE),0)</f>
        <v>0</v>
      </c>
      <c r="G8" s="68">
        <f>IF(times[[#This Row],[خروج]]&gt;times[[#This Row],[ورود]],times[[#This Row],[خروج]]-times[[#This Row],[ورود]],0)</f>
        <v>0</v>
      </c>
    </row>
    <row r="9" spans="2:7" ht="23.25" customHeight="1" x14ac:dyDescent="0.25">
      <c r="B9" s="9"/>
      <c r="C9" s="9"/>
      <c r="D9" s="32"/>
      <c r="E9" s="32"/>
      <c r="F9" s="36">
        <f>IF(times[[#This Row],[كد]]&gt;0,VLOOKUP(times[[#This Row],[كد]],personel[],2,FALSE)&amp;" / "&amp;VLOOKUP(times[[#This Row],[كد]],personel[],3,FALSE),0)</f>
        <v>0</v>
      </c>
      <c r="G9" s="68">
        <f>IF(times[[#This Row],[خروج]]&gt;times[[#This Row],[ورود]],times[[#This Row],[خروج]]-times[[#This Row],[ورود]],0)</f>
        <v>0</v>
      </c>
    </row>
    <row r="10" spans="2:7" ht="23.25" customHeight="1" x14ac:dyDescent="0.25">
      <c r="B10" s="9"/>
      <c r="C10" s="9"/>
      <c r="D10" s="32"/>
      <c r="E10" s="34"/>
      <c r="F10" s="36">
        <f>IF(times[[#This Row],[كد]]&gt;0,VLOOKUP(times[[#This Row],[كد]],personel[],2,FALSE)&amp;" / "&amp;VLOOKUP(times[[#This Row],[كد]],personel[],3,FALSE),0)</f>
        <v>0</v>
      </c>
      <c r="G10" s="68">
        <f>IF(times[[#This Row],[خروج]]&gt;times[[#This Row],[ورود]],times[[#This Row],[خروج]]-times[[#This Row],[ورود]],0)</f>
        <v>0</v>
      </c>
    </row>
    <row r="11" spans="2:7" ht="23.25" customHeight="1" x14ac:dyDescent="0.25">
      <c r="B11" s="9"/>
      <c r="C11" s="9"/>
      <c r="D11" s="32"/>
      <c r="E11" s="32"/>
      <c r="F11" s="36">
        <f>IF(times[[#This Row],[كد]]&gt;0,VLOOKUP(times[[#This Row],[كد]],personel[],2,FALSE)&amp;" / "&amp;VLOOKUP(times[[#This Row],[كد]],personel[],3,FALSE),0)</f>
        <v>0</v>
      </c>
      <c r="G11" s="68">
        <f>IF(times[[#This Row],[خروج]]&gt;times[[#This Row],[ورود]],times[[#This Row],[خروج]]-times[[#This Row],[ورود]],0)</f>
        <v>0</v>
      </c>
    </row>
    <row r="12" spans="2:7" ht="23.25" customHeight="1" x14ac:dyDescent="0.25">
      <c r="B12" s="9"/>
      <c r="C12" s="9"/>
      <c r="D12" s="32"/>
      <c r="E12" s="32"/>
      <c r="F12" s="36">
        <f>IF(times[[#This Row],[كد]]&gt;0,VLOOKUP(times[[#This Row],[كد]],personel[],2,FALSE)&amp;" / "&amp;VLOOKUP(times[[#This Row],[كد]],personel[],3,FALSE),0)</f>
        <v>0</v>
      </c>
      <c r="G12" s="68">
        <f>IF(times[[#This Row],[خروج]]&gt;times[[#This Row],[ورود]],times[[#This Row],[خروج]]-times[[#This Row],[ورود]],0)</f>
        <v>0</v>
      </c>
    </row>
    <row r="13" spans="2:7" ht="23.25" customHeight="1" x14ac:dyDescent="0.25">
      <c r="B13" s="9"/>
      <c r="C13" s="9"/>
      <c r="D13" s="32"/>
      <c r="E13" s="32"/>
      <c r="F13" s="36">
        <f>IF(times[[#This Row],[كد]]&gt;0,VLOOKUP(times[[#This Row],[كد]],personel[],2,FALSE)&amp;" / "&amp;VLOOKUP(times[[#This Row],[كد]],personel[],3,FALSE),0)</f>
        <v>0</v>
      </c>
      <c r="G13" s="68">
        <f>IF(times[[#This Row],[خروج]]&gt;times[[#This Row],[ورود]],times[[#This Row],[خروج]]-times[[#This Row],[ورود]],0)</f>
        <v>0</v>
      </c>
    </row>
    <row r="14" spans="2:7" ht="23.25" customHeight="1" x14ac:dyDescent="0.25">
      <c r="B14" s="16"/>
      <c r="C14" s="16"/>
      <c r="D14" s="15"/>
      <c r="E14" s="15"/>
      <c r="F14" s="36">
        <f>IF(times[[#This Row],[كد]]&gt;0,VLOOKUP(times[[#This Row],[كد]],personel[],2,FALSE)&amp;" / "&amp;VLOOKUP(times[[#This Row],[كد]],personel[],3,FALSE),0)</f>
        <v>0</v>
      </c>
      <c r="G14" s="68">
        <f>IF(times[[#This Row],[خروج]]&gt;times[[#This Row],[ورود]],times[[#This Row],[خروج]]-times[[#This Row],[ورود]],0)</f>
        <v>0</v>
      </c>
    </row>
    <row r="15" spans="2:7" ht="23.25" customHeight="1" x14ac:dyDescent="0.25">
      <c r="B15" s="16"/>
      <c r="C15" s="16"/>
      <c r="D15" s="15"/>
      <c r="E15" s="15"/>
      <c r="F15" s="36">
        <f>IF(times[[#This Row],[كد]]&gt;0,VLOOKUP(times[[#This Row],[كد]],personel[],2,FALSE)&amp;" / "&amp;VLOOKUP(times[[#This Row],[كد]],personel[],3,FALSE),0)</f>
        <v>0</v>
      </c>
      <c r="G15" s="68">
        <f>IF(times[[#This Row],[خروج]]&gt;times[[#This Row],[ورود]],times[[#This Row],[خروج]]-times[[#This Row],[ورود]],0)</f>
        <v>0</v>
      </c>
    </row>
    <row r="16" spans="2:7" ht="23.25" customHeight="1" x14ac:dyDescent="0.25">
      <c r="B16" s="16"/>
      <c r="C16" s="16"/>
      <c r="D16" s="15"/>
      <c r="E16" s="15"/>
      <c r="F16" s="36">
        <f>IF(times[[#This Row],[كد]]&gt;0,VLOOKUP(times[[#This Row],[كد]],personel[],2,FALSE)&amp;" / "&amp;VLOOKUP(times[[#This Row],[كد]],personel[],3,FALSE),0)</f>
        <v>0</v>
      </c>
      <c r="G16" s="68">
        <f>IF(times[[#This Row],[خروج]]&gt;times[[#This Row],[ورود]],times[[#This Row],[خروج]]-times[[#This Row],[ورود]],0)</f>
        <v>0</v>
      </c>
    </row>
    <row r="17" spans="2:7" ht="23.25" customHeight="1" x14ac:dyDescent="0.25">
      <c r="B17" s="16"/>
      <c r="C17" s="16"/>
      <c r="D17" s="15"/>
      <c r="E17" s="15"/>
      <c r="F17" s="36">
        <f>IF(times[[#This Row],[كد]]&gt;0,VLOOKUP(times[[#This Row],[كد]],personel[],2,FALSE)&amp;" / "&amp;VLOOKUP(times[[#This Row],[كد]],personel[],3,FALSE),0)</f>
        <v>0</v>
      </c>
      <c r="G17" s="68">
        <f>IF(times[[#This Row],[خروج]]&gt;times[[#This Row],[ورود]],times[[#This Row],[خروج]]-times[[#This Row],[ورود]],0)</f>
        <v>0</v>
      </c>
    </row>
    <row r="18" spans="2:7" ht="23.25" customHeight="1" x14ac:dyDescent="0.25">
      <c r="B18" s="16"/>
      <c r="C18" s="16"/>
      <c r="D18" s="15"/>
      <c r="E18" s="15"/>
      <c r="F18" s="36">
        <f>IF(times[[#This Row],[كد]]&gt;0,VLOOKUP(times[[#This Row],[كد]],personel[],2,FALSE)&amp;" / "&amp;VLOOKUP(times[[#This Row],[كد]],personel[],3,FALSE),0)</f>
        <v>0</v>
      </c>
      <c r="G18" s="68">
        <f>IF(times[[#This Row],[خروج]]&gt;times[[#This Row],[ورود]],times[[#This Row],[خروج]]-times[[#This Row],[ورود]],0)</f>
        <v>0</v>
      </c>
    </row>
    <row r="19" spans="2:7" ht="23.25" customHeight="1" x14ac:dyDescent="0.25">
      <c r="B19" s="16"/>
      <c r="C19" s="16"/>
      <c r="D19" s="15"/>
      <c r="E19" s="15"/>
      <c r="F19" s="36">
        <f>IF(times[[#This Row],[كد]]&gt;0,VLOOKUP(times[[#This Row],[كد]],personel[],2,FALSE)&amp;" / "&amp;VLOOKUP(times[[#This Row],[كد]],personel[],3,FALSE),0)</f>
        <v>0</v>
      </c>
      <c r="G19" s="68">
        <f>IF(times[[#This Row],[خروج]]&gt;times[[#This Row],[ورود]],times[[#This Row],[خروج]]-times[[#This Row],[ورود]],0)</f>
        <v>0</v>
      </c>
    </row>
    <row r="20" spans="2:7" ht="23.25" customHeight="1" x14ac:dyDescent="0.25">
      <c r="B20" s="16"/>
      <c r="C20" s="16"/>
      <c r="D20" s="15"/>
      <c r="E20" s="15"/>
      <c r="F20" s="36">
        <f>IF(times[[#This Row],[كد]]&gt;0,VLOOKUP(times[[#This Row],[كد]],personel[],2,FALSE)&amp;" / "&amp;VLOOKUP(times[[#This Row],[كد]],personel[],3,FALSE),0)</f>
        <v>0</v>
      </c>
      <c r="G20" s="68">
        <f>IF(times[[#This Row],[خروج]]&gt;times[[#This Row],[ورود]],times[[#This Row],[خروج]]-times[[#This Row],[ورود]],0)</f>
        <v>0</v>
      </c>
    </row>
    <row r="21" spans="2:7" ht="23.25" customHeight="1" x14ac:dyDescent="0.25">
      <c r="B21" s="16"/>
      <c r="C21" s="16"/>
      <c r="D21" s="15"/>
      <c r="E21" s="15"/>
      <c r="F21" s="36">
        <f>IF(times[[#This Row],[كد]]&gt;0,VLOOKUP(times[[#This Row],[كد]],personel[],2,FALSE)&amp;" / "&amp;VLOOKUP(times[[#This Row],[كد]],personel[],3,FALSE),0)</f>
        <v>0</v>
      </c>
      <c r="G21" s="68">
        <f>IF(times[[#This Row],[خروج]]&gt;times[[#This Row],[ورود]],times[[#This Row],[خروج]]-times[[#This Row],[ورود]],0)</f>
        <v>0</v>
      </c>
    </row>
    <row r="22" spans="2:7" ht="23.25" customHeight="1" x14ac:dyDescent="0.25">
      <c r="B22" s="33"/>
      <c r="C22" s="33"/>
      <c r="D22" s="34"/>
      <c r="E22" s="34"/>
      <c r="F22" s="37">
        <f>IF(times[[#This Row],[كد]]&gt;0,VLOOKUP(times[[#This Row],[كد]],personel[],2,FALSE)&amp;" / "&amp;VLOOKUP(times[[#This Row],[كد]],personel[],3,FALSE),0)</f>
        <v>0</v>
      </c>
      <c r="G22" s="68">
        <f>IF(times[[#This Row],[خروج]]&gt;times[[#This Row],[ورود]],times[[#This Row],[خروج]]-times[[#This Row],[ورود]],0)</f>
        <v>0</v>
      </c>
    </row>
    <row r="23" spans="2:7" ht="23.25" customHeight="1" x14ac:dyDescent="0.25">
      <c r="B23" s="33"/>
      <c r="C23" s="33"/>
      <c r="D23" s="34"/>
      <c r="E23" s="34"/>
      <c r="F23" s="37">
        <f>IF(times[[#This Row],[كد]]&gt;0,VLOOKUP(times[[#This Row],[كد]],personel[],2,FALSE)&amp;" / "&amp;VLOOKUP(times[[#This Row],[كد]],personel[],3,FALSE),0)</f>
        <v>0</v>
      </c>
      <c r="G23" s="68">
        <f>IF(times[[#This Row],[خروج]]&gt;times[[#This Row],[ورود]],times[[#This Row],[خروج]]-times[[#This Row],[ورود]],0)</f>
        <v>0</v>
      </c>
    </row>
    <row r="24" spans="2:7" ht="23.25" customHeight="1" x14ac:dyDescent="0.25">
      <c r="B24" s="33"/>
      <c r="C24" s="33"/>
      <c r="D24" s="34"/>
      <c r="E24" s="34"/>
      <c r="F24" s="37">
        <f>IF(times[[#This Row],[كد]]&gt;0,VLOOKUP(times[[#This Row],[كد]],personel[],2,FALSE)&amp;" / "&amp;VLOOKUP(times[[#This Row],[كد]],personel[],3,FALSE),0)</f>
        <v>0</v>
      </c>
      <c r="G24" s="68">
        <f>IF(times[[#This Row],[خروج]]&gt;times[[#This Row],[ورود]],times[[#This Row],[خروج]]-times[[#This Row],[ورود]],0)</f>
        <v>0</v>
      </c>
    </row>
    <row r="25" spans="2:7" ht="23.25" customHeight="1" x14ac:dyDescent="0.25">
      <c r="B25" s="33"/>
      <c r="C25" s="33"/>
      <c r="D25" s="34"/>
      <c r="E25" s="34"/>
      <c r="F25" s="37">
        <f>IF(times[[#This Row],[كد]]&gt;0,VLOOKUP(times[[#This Row],[كد]],personel[],2,FALSE)&amp;" / "&amp;VLOOKUP(times[[#This Row],[كد]],personel[],3,FALSE),0)</f>
        <v>0</v>
      </c>
      <c r="G25" s="68">
        <f>IF(times[[#This Row],[خروج]]&gt;times[[#This Row],[ورود]],times[[#This Row],[خروج]]-times[[#This Row],[ورود]],0)</f>
        <v>0</v>
      </c>
    </row>
    <row r="26" spans="2:7" ht="23.25" customHeight="1" x14ac:dyDescent="0.25">
      <c r="B26" s="33"/>
      <c r="C26" s="33"/>
      <c r="D26" s="34"/>
      <c r="E26" s="34"/>
      <c r="F26" s="37">
        <f>IF(times[[#This Row],[كد]]&gt;0,VLOOKUP(times[[#This Row],[كد]],personel[],2,FALSE)&amp;" / "&amp;VLOOKUP(times[[#This Row],[كد]],personel[],3,FALSE),0)</f>
        <v>0</v>
      </c>
      <c r="G26" s="68">
        <f>IF(times[[#This Row],[خروج]]&gt;times[[#This Row],[ورود]],times[[#This Row],[خروج]]-times[[#This Row],[ورود]],0)</f>
        <v>0</v>
      </c>
    </row>
    <row r="27" spans="2:7" ht="23.25" customHeight="1" x14ac:dyDescent="0.25">
      <c r="B27" s="33"/>
      <c r="C27" s="33"/>
      <c r="D27" s="34"/>
      <c r="E27" s="34"/>
      <c r="F27" s="37">
        <f>IF(times[[#This Row],[كد]]&gt;0,VLOOKUP(times[[#This Row],[كد]],personel[],2,FALSE)&amp;" / "&amp;VLOOKUP(times[[#This Row],[كد]],personel[],3,FALSE),0)</f>
        <v>0</v>
      </c>
      <c r="G27" s="68">
        <f>IF(times[[#This Row],[خروج]]&gt;times[[#This Row],[ورود]],times[[#This Row],[خروج]]-times[[#This Row],[ورود]],0)</f>
        <v>0</v>
      </c>
    </row>
    <row r="28" spans="2:7" ht="23.25" customHeight="1" x14ac:dyDescent="0.25">
      <c r="B28" s="33"/>
      <c r="C28" s="33"/>
      <c r="D28" s="34"/>
      <c r="E28" s="34"/>
      <c r="F28" s="37">
        <f>IF(times[[#This Row],[كد]]&gt;0,VLOOKUP(times[[#This Row],[كد]],personel[],2,FALSE)&amp;" / "&amp;VLOOKUP(times[[#This Row],[كد]],personel[],3,FALSE),0)</f>
        <v>0</v>
      </c>
      <c r="G28" s="68">
        <f>IF(times[[#This Row],[خروج]]&gt;times[[#This Row],[ورود]],times[[#This Row],[خروج]]-times[[#This Row],[ورود]],0)</f>
        <v>0</v>
      </c>
    </row>
    <row r="29" spans="2:7" ht="23.25" customHeight="1" x14ac:dyDescent="0.25">
      <c r="B29" s="33"/>
      <c r="C29" s="33"/>
      <c r="D29" s="34"/>
      <c r="E29" s="34"/>
      <c r="F29" s="37">
        <f>IF(times[[#This Row],[كد]]&gt;0,VLOOKUP(times[[#This Row],[كد]],personel[],2,FALSE)&amp;" / "&amp;VLOOKUP(times[[#This Row],[كد]],personel[],3,FALSE),0)</f>
        <v>0</v>
      </c>
      <c r="G29" s="68">
        <f>IF(times[[#This Row],[خروج]]&gt;times[[#This Row],[ورود]],times[[#This Row],[خروج]]-times[[#This Row],[ورود]],0)</f>
        <v>0</v>
      </c>
    </row>
    <row r="30" spans="2:7" ht="23.25" customHeight="1" x14ac:dyDescent="0.25">
      <c r="B30" s="33"/>
      <c r="C30" s="33"/>
      <c r="D30" s="34"/>
      <c r="E30" s="34"/>
      <c r="F30" s="37">
        <f>IF(times[[#This Row],[كد]]&gt;0,VLOOKUP(times[[#This Row],[كد]],personel[],2,FALSE)&amp;" / "&amp;VLOOKUP(times[[#This Row],[كد]],personel[],3,FALSE),0)</f>
        <v>0</v>
      </c>
      <c r="G30" s="68">
        <f>IF(times[[#This Row],[خروج]]&gt;times[[#This Row],[ورود]],times[[#This Row],[خروج]]-times[[#This Row],[ورود]],0)</f>
        <v>0</v>
      </c>
    </row>
    <row r="31" spans="2:7" ht="23.25" customHeight="1" x14ac:dyDescent="0.25">
      <c r="B31" s="33"/>
      <c r="C31" s="33"/>
      <c r="D31" s="34"/>
      <c r="E31" s="34"/>
      <c r="F31" s="37">
        <f>IF(times[[#This Row],[كد]]&gt;0,VLOOKUP(times[[#This Row],[كد]],personel[],2,FALSE)&amp;" / "&amp;VLOOKUP(times[[#This Row],[كد]],personel[],3,FALSE),0)</f>
        <v>0</v>
      </c>
      <c r="G31" s="68">
        <f>IF(times[[#This Row],[خروج]]&gt;times[[#This Row],[ورود]],times[[#This Row],[خروج]]-times[[#This Row],[ورود]],0)</f>
        <v>0</v>
      </c>
    </row>
    <row r="32" spans="2:7" ht="23.25" customHeight="1" x14ac:dyDescent="0.25">
      <c r="B32" s="33"/>
      <c r="C32" s="33"/>
      <c r="D32" s="34"/>
      <c r="E32" s="34"/>
      <c r="F32" s="37">
        <f>IF(times[[#This Row],[كد]]&gt;0,VLOOKUP(times[[#This Row],[كد]],personel[],2,FALSE)&amp;" / "&amp;VLOOKUP(times[[#This Row],[كد]],personel[],3,FALSE),0)</f>
        <v>0</v>
      </c>
      <c r="G32" s="68">
        <f>IF(times[[#This Row],[خروج]]&gt;times[[#This Row],[ورود]],times[[#This Row],[خروج]]-times[[#This Row],[ورود]],0)</f>
        <v>0</v>
      </c>
    </row>
    <row r="33" spans="2:7" ht="23.25" customHeight="1" x14ac:dyDescent="0.25">
      <c r="B33" s="33"/>
      <c r="C33" s="33"/>
      <c r="D33" s="34"/>
      <c r="E33" s="34"/>
      <c r="F33" s="37">
        <f>IF(times[[#This Row],[كد]]&gt;0,VLOOKUP(times[[#This Row],[كد]],personel[],2,FALSE)&amp;" / "&amp;VLOOKUP(times[[#This Row],[كد]],personel[],3,FALSE),0)</f>
        <v>0</v>
      </c>
      <c r="G33" s="68">
        <f>IF(times[[#This Row],[خروج]]&gt;times[[#This Row],[ورود]],times[[#This Row],[خروج]]-times[[#This Row],[ورود]],0)</f>
        <v>0</v>
      </c>
    </row>
    <row r="34" spans="2:7" ht="23.25" customHeight="1" x14ac:dyDescent="0.25">
      <c r="B34" s="33"/>
      <c r="C34" s="33"/>
      <c r="D34" s="34"/>
      <c r="E34" s="34"/>
      <c r="F34" s="37">
        <f>IF(times[[#This Row],[كد]]&gt;0,VLOOKUP(times[[#This Row],[كد]],personel[],2,FALSE)&amp;" / "&amp;VLOOKUP(times[[#This Row],[كد]],personel[],3,FALSE),0)</f>
        <v>0</v>
      </c>
      <c r="G34" s="68">
        <f>IF(times[[#This Row],[خروج]]&gt;times[[#This Row],[ورود]],times[[#This Row],[خروج]]-times[[#This Row],[ورود]],0)</f>
        <v>0</v>
      </c>
    </row>
    <row r="35" spans="2:7" ht="23.25" customHeight="1" x14ac:dyDescent="0.25">
      <c r="B35" s="33"/>
      <c r="C35" s="33"/>
      <c r="D35" s="34"/>
      <c r="E35" s="34"/>
      <c r="F35" s="37">
        <f>IF(times[[#This Row],[كد]]&gt;0,VLOOKUP(times[[#This Row],[كد]],personel[],2,FALSE)&amp;" / "&amp;VLOOKUP(times[[#This Row],[كد]],personel[],3,FALSE),0)</f>
        <v>0</v>
      </c>
      <c r="G35" s="68">
        <f>IF(times[[#This Row],[خروج]]&gt;times[[#This Row],[ورود]],times[[#This Row],[خروج]]-times[[#This Row],[ورود]],0)</f>
        <v>0</v>
      </c>
    </row>
    <row r="36" spans="2:7" ht="23.25" customHeight="1" x14ac:dyDescent="0.25">
      <c r="B36" s="33"/>
      <c r="C36" s="33"/>
      <c r="D36" s="34"/>
      <c r="E36" s="34"/>
      <c r="F36" s="37">
        <f>IF(times[[#This Row],[كد]]&gt;0,VLOOKUP(times[[#This Row],[كد]],personel[],2,FALSE)&amp;" / "&amp;VLOOKUP(times[[#This Row],[كد]],personel[],3,FALSE),0)</f>
        <v>0</v>
      </c>
      <c r="G36" s="68">
        <f>IF(times[[#This Row],[خروج]]&gt;times[[#This Row],[ورود]],times[[#This Row],[خروج]]-times[[#This Row],[ورود]],0)</f>
        <v>0</v>
      </c>
    </row>
    <row r="37" spans="2:7" ht="23.25" customHeight="1" x14ac:dyDescent="0.25">
      <c r="B37" s="33"/>
      <c r="C37" s="33"/>
      <c r="D37" s="34"/>
      <c r="E37" s="34"/>
      <c r="F37" s="37">
        <f>IF(times[[#This Row],[كد]]&gt;0,VLOOKUP(times[[#This Row],[كد]],personel[],2,FALSE)&amp;" / "&amp;VLOOKUP(times[[#This Row],[كد]],personel[],3,FALSE),0)</f>
        <v>0</v>
      </c>
      <c r="G37" s="68">
        <f>IF(times[[#This Row],[خروج]]&gt;times[[#This Row],[ورود]],times[[#This Row],[خروج]]-times[[#This Row],[ورود]],0)</f>
        <v>0</v>
      </c>
    </row>
    <row r="38" spans="2:7" ht="23.25" customHeight="1" x14ac:dyDescent="0.25">
      <c r="B38" s="33"/>
      <c r="C38" s="33"/>
      <c r="D38" s="34"/>
      <c r="E38" s="34"/>
      <c r="F38" s="37">
        <f>IF(times[[#This Row],[كد]]&gt;0,VLOOKUP(times[[#This Row],[كد]],personel[],2,FALSE)&amp;" / "&amp;VLOOKUP(times[[#This Row],[كد]],personel[],3,FALSE),0)</f>
        <v>0</v>
      </c>
      <c r="G38" s="68">
        <f>IF(times[[#This Row],[خروج]]&gt;times[[#This Row],[ورود]],times[[#This Row],[خروج]]-times[[#This Row],[ورود]],0)</f>
        <v>0</v>
      </c>
    </row>
    <row r="39" spans="2:7" ht="23.25" customHeight="1" x14ac:dyDescent="0.25">
      <c r="B39" s="33"/>
      <c r="C39" s="33"/>
      <c r="D39" s="34"/>
      <c r="E39" s="34"/>
      <c r="F39" s="37">
        <f>IF(times[[#This Row],[كد]]&gt;0,VLOOKUP(times[[#This Row],[كد]],personel[],2,FALSE)&amp;" / "&amp;VLOOKUP(times[[#This Row],[كد]],personel[],3,FALSE),0)</f>
        <v>0</v>
      </c>
      <c r="G39" s="68">
        <f>IF(times[[#This Row],[خروج]]&gt;times[[#This Row],[ورود]],times[[#This Row],[خروج]]-times[[#This Row],[ورود]],0)</f>
        <v>0</v>
      </c>
    </row>
    <row r="40" spans="2:7" ht="23.25" customHeight="1" x14ac:dyDescent="0.25">
      <c r="B40" s="33"/>
      <c r="C40" s="33"/>
      <c r="D40" s="34"/>
      <c r="E40" s="34"/>
      <c r="F40" s="37">
        <f>IF(times[[#This Row],[كد]]&gt;0,VLOOKUP(times[[#This Row],[كد]],personel[],2,FALSE)&amp;" / "&amp;VLOOKUP(times[[#This Row],[كد]],personel[],3,FALSE),0)</f>
        <v>0</v>
      </c>
      <c r="G40" s="68">
        <f>IF(times[[#This Row],[خروج]]&gt;times[[#This Row],[ورود]],times[[#This Row],[خروج]]-times[[#This Row],[ورود]],0)</f>
        <v>0</v>
      </c>
    </row>
    <row r="41" spans="2:7" ht="23.25" customHeight="1" x14ac:dyDescent="0.25">
      <c r="B41" s="33"/>
      <c r="C41" s="33"/>
      <c r="D41" s="34"/>
      <c r="E41" s="34"/>
      <c r="F41" s="37">
        <f>IF(times[[#This Row],[كد]]&gt;0,VLOOKUP(times[[#This Row],[كد]],personel[],2,FALSE)&amp;" / "&amp;VLOOKUP(times[[#This Row],[كد]],personel[],3,FALSE),0)</f>
        <v>0</v>
      </c>
      <c r="G41" s="68">
        <f>IF(times[[#This Row],[خروج]]&gt;times[[#This Row],[ورود]],times[[#This Row],[خروج]]-times[[#This Row],[ورود]],0)</f>
        <v>0</v>
      </c>
    </row>
    <row r="42" spans="2:7" ht="23.25" customHeight="1" x14ac:dyDescent="0.25">
      <c r="B42" s="33"/>
      <c r="C42" s="33"/>
      <c r="D42" s="34"/>
      <c r="E42" s="34"/>
      <c r="F42" s="37">
        <f>IF(times[[#This Row],[كد]]&gt;0,VLOOKUP(times[[#This Row],[كد]],personel[],2,FALSE)&amp;" / "&amp;VLOOKUP(times[[#This Row],[كد]],personel[],3,FALSE),0)</f>
        <v>0</v>
      </c>
      <c r="G42" s="68">
        <f>IF(times[[#This Row],[خروج]]&gt;times[[#This Row],[ورود]],times[[#This Row],[خروج]]-times[[#This Row],[ورود]],0)</f>
        <v>0</v>
      </c>
    </row>
    <row r="43" spans="2:7" ht="23.25" customHeight="1" x14ac:dyDescent="0.25">
      <c r="B43" s="33"/>
      <c r="C43" s="33"/>
      <c r="D43" s="34"/>
      <c r="E43" s="34"/>
      <c r="F43" s="37">
        <f>IF(times[[#This Row],[كد]]&gt;0,VLOOKUP(times[[#This Row],[كد]],personel[],2,FALSE)&amp;" / "&amp;VLOOKUP(times[[#This Row],[كد]],personel[],3,FALSE),0)</f>
        <v>0</v>
      </c>
      <c r="G43" s="68">
        <f>IF(times[[#This Row],[خروج]]&gt;times[[#This Row],[ورود]],times[[#This Row],[خروج]]-times[[#This Row],[ورود]],0)</f>
        <v>0</v>
      </c>
    </row>
    <row r="44" spans="2:7" ht="23.25" customHeight="1" x14ac:dyDescent="0.25">
      <c r="B44" s="33"/>
      <c r="C44" s="33"/>
      <c r="D44" s="34"/>
      <c r="E44" s="34"/>
      <c r="F44" s="37">
        <f>IF(times[[#This Row],[كد]]&gt;0,VLOOKUP(times[[#This Row],[كد]],personel[],2,FALSE)&amp;" / "&amp;VLOOKUP(times[[#This Row],[كد]],personel[],3,FALSE),0)</f>
        <v>0</v>
      </c>
      <c r="G44" s="68">
        <f>IF(times[[#This Row],[خروج]]&gt;times[[#This Row],[ورود]],times[[#This Row],[خروج]]-times[[#This Row],[ورود]],0)</f>
        <v>0</v>
      </c>
    </row>
    <row r="45" spans="2:7" ht="23.25" customHeight="1" x14ac:dyDescent="0.25">
      <c r="B45" s="33"/>
      <c r="C45" s="33"/>
      <c r="D45" s="34"/>
      <c r="E45" s="34"/>
      <c r="F45" s="37">
        <f>IF(times[[#This Row],[كد]]&gt;0,VLOOKUP(times[[#This Row],[كد]],personel[],2,FALSE)&amp;" / "&amp;VLOOKUP(times[[#This Row],[كد]],personel[],3,FALSE),0)</f>
        <v>0</v>
      </c>
      <c r="G45" s="68">
        <f>IF(times[[#This Row],[خروج]]&gt;times[[#This Row],[ورود]],times[[#This Row],[خروج]]-times[[#This Row],[ورود]],0)</f>
        <v>0</v>
      </c>
    </row>
    <row r="46" spans="2:7" ht="23.25" customHeight="1" x14ac:dyDescent="0.25">
      <c r="B46" s="33"/>
      <c r="C46" s="33"/>
      <c r="D46" s="34"/>
      <c r="E46" s="34"/>
      <c r="F46" s="37">
        <f>IF(times[[#This Row],[كد]]&gt;0,VLOOKUP(times[[#This Row],[كد]],personel[],2,FALSE)&amp;" / "&amp;VLOOKUP(times[[#This Row],[كد]],personel[],3,FALSE),0)</f>
        <v>0</v>
      </c>
      <c r="G46" s="68">
        <f>IF(times[[#This Row],[خروج]]&gt;times[[#This Row],[ورود]],times[[#This Row],[خروج]]-times[[#This Row],[ورود]],0)</f>
        <v>0</v>
      </c>
    </row>
    <row r="47" spans="2:7" ht="23.25" customHeight="1" x14ac:dyDescent="0.25">
      <c r="B47" s="33"/>
      <c r="C47" s="33"/>
      <c r="D47" s="34"/>
      <c r="E47" s="34"/>
      <c r="F47" s="37">
        <f>IF(times[[#This Row],[كد]]&gt;0,VLOOKUP(times[[#This Row],[كد]],personel[],2,FALSE)&amp;" / "&amp;VLOOKUP(times[[#This Row],[كد]],personel[],3,FALSE),0)</f>
        <v>0</v>
      </c>
      <c r="G47" s="68">
        <f>IF(times[[#This Row],[خروج]]&gt;times[[#This Row],[ورود]],times[[#This Row],[خروج]]-times[[#This Row],[ورود]],0)</f>
        <v>0</v>
      </c>
    </row>
    <row r="48" spans="2:7" ht="23.25" customHeight="1" x14ac:dyDescent="0.25">
      <c r="B48" s="33"/>
      <c r="C48" s="33"/>
      <c r="D48" s="34"/>
      <c r="E48" s="34"/>
      <c r="F48" s="37">
        <f>IF(times[[#This Row],[كد]]&gt;0,VLOOKUP(times[[#This Row],[كد]],personel[],2,FALSE)&amp;" / "&amp;VLOOKUP(times[[#This Row],[كد]],personel[],3,FALSE),0)</f>
        <v>0</v>
      </c>
      <c r="G48" s="68">
        <f>IF(times[[#This Row],[خروج]]&gt;times[[#This Row],[ورود]],times[[#This Row],[خروج]]-times[[#This Row],[ورود]],0)</f>
        <v>0</v>
      </c>
    </row>
    <row r="49" spans="2:7" ht="23.25" customHeight="1" x14ac:dyDescent="0.25">
      <c r="B49" s="33"/>
      <c r="C49" s="33"/>
      <c r="D49" s="34"/>
      <c r="E49" s="34"/>
      <c r="F49" s="37">
        <f>IF(times[[#This Row],[كد]]&gt;0,VLOOKUP(times[[#This Row],[كد]],personel[],2,FALSE)&amp;" / "&amp;VLOOKUP(times[[#This Row],[كد]],personel[],3,FALSE),0)</f>
        <v>0</v>
      </c>
      <c r="G49" s="68">
        <f>IF(times[[#This Row],[خروج]]&gt;times[[#This Row],[ورود]],times[[#This Row],[خروج]]-times[[#This Row],[ورود]],0)</f>
        <v>0</v>
      </c>
    </row>
    <row r="50" spans="2:7" ht="23.25" customHeight="1" x14ac:dyDescent="0.25">
      <c r="B50" s="33"/>
      <c r="C50" s="33"/>
      <c r="D50" s="34"/>
      <c r="E50" s="34"/>
      <c r="F50" s="37">
        <f>IF(times[[#This Row],[كد]]&gt;0,VLOOKUP(times[[#This Row],[كد]],personel[],2,FALSE)&amp;" / "&amp;VLOOKUP(times[[#This Row],[كد]],personel[],3,FALSE),0)</f>
        <v>0</v>
      </c>
      <c r="G50" s="68">
        <f>IF(times[[#This Row],[خروج]]&gt;times[[#This Row],[ورود]],times[[#This Row],[خروج]]-times[[#This Row],[ورود]],0)</f>
        <v>0</v>
      </c>
    </row>
    <row r="51" spans="2:7" ht="23.25" customHeight="1" x14ac:dyDescent="0.25">
      <c r="B51" s="33"/>
      <c r="C51" s="33"/>
      <c r="D51" s="34"/>
      <c r="E51" s="34"/>
      <c r="F51" s="37">
        <f>IF(times[[#This Row],[كد]]&gt;0,VLOOKUP(times[[#This Row],[كد]],personel[],2,FALSE)&amp;" / "&amp;VLOOKUP(times[[#This Row],[كد]],personel[],3,FALSE),0)</f>
        <v>0</v>
      </c>
      <c r="G51" s="68">
        <f>IF(times[[#This Row],[خروج]]&gt;times[[#This Row],[ورود]],times[[#This Row],[خروج]]-times[[#This Row],[ورود]],0)</f>
        <v>0</v>
      </c>
    </row>
    <row r="52" spans="2:7" ht="23.25" customHeight="1" x14ac:dyDescent="0.25">
      <c r="B52" s="33"/>
      <c r="C52" s="33"/>
      <c r="D52" s="34"/>
      <c r="E52" s="34"/>
      <c r="F52" s="37">
        <f>IF(times[[#This Row],[كد]]&gt;0,VLOOKUP(times[[#This Row],[كد]],personel[],2,FALSE)&amp;" / "&amp;VLOOKUP(times[[#This Row],[كد]],personel[],3,FALSE),0)</f>
        <v>0</v>
      </c>
      <c r="G52" s="68">
        <f>IF(times[[#This Row],[خروج]]&gt;times[[#This Row],[ورود]],times[[#This Row],[خروج]]-times[[#This Row],[ورود]],0)</f>
        <v>0</v>
      </c>
    </row>
    <row r="53" spans="2:7" ht="23.25" customHeight="1" x14ac:dyDescent="0.25">
      <c r="B53" s="33"/>
      <c r="C53" s="33"/>
      <c r="D53" s="34"/>
      <c r="E53" s="34"/>
      <c r="F53" s="37">
        <f>IF(times[[#This Row],[كد]]&gt;0,VLOOKUP(times[[#This Row],[كد]],personel[],2,FALSE)&amp;" / "&amp;VLOOKUP(times[[#This Row],[كد]],personel[],3,FALSE),0)</f>
        <v>0</v>
      </c>
      <c r="G53" s="68">
        <f>IF(times[[#This Row],[خروج]]&gt;times[[#This Row],[ورود]],times[[#This Row],[خروج]]-times[[#This Row],[ورود]],0)</f>
        <v>0</v>
      </c>
    </row>
    <row r="54" spans="2:7" ht="23.25" customHeight="1" x14ac:dyDescent="0.25">
      <c r="B54" s="33"/>
      <c r="C54" s="33"/>
      <c r="D54" s="34"/>
      <c r="E54" s="34"/>
      <c r="F54" s="37">
        <f>IF(times[[#This Row],[كد]]&gt;0,VLOOKUP(times[[#This Row],[كد]],personel[],2,FALSE)&amp;" / "&amp;VLOOKUP(times[[#This Row],[كد]],personel[],3,FALSE),0)</f>
        <v>0</v>
      </c>
      <c r="G54" s="68">
        <f>IF(times[[#This Row],[خروج]]&gt;times[[#This Row],[ورود]],times[[#This Row],[خروج]]-times[[#This Row],[ورود]],0)</f>
        <v>0</v>
      </c>
    </row>
    <row r="55" spans="2:7" ht="23.25" customHeight="1" x14ac:dyDescent="0.25">
      <c r="B55" s="33"/>
      <c r="C55" s="33"/>
      <c r="D55" s="34"/>
      <c r="E55" s="34"/>
      <c r="F55" s="37">
        <f>IF(times[[#This Row],[كد]]&gt;0,VLOOKUP(times[[#This Row],[كد]],personel[],2,FALSE)&amp;" / "&amp;VLOOKUP(times[[#This Row],[كد]],personel[],3,FALSE),0)</f>
        <v>0</v>
      </c>
      <c r="G55" s="68">
        <f>IF(times[[#This Row],[خروج]]&gt;times[[#This Row],[ورود]],times[[#This Row],[خروج]]-times[[#This Row],[ورود]],0)</f>
        <v>0</v>
      </c>
    </row>
    <row r="56" spans="2:7" ht="23.25" customHeight="1" x14ac:dyDescent="0.25">
      <c r="B56" s="33"/>
      <c r="C56" s="33"/>
      <c r="D56" s="34"/>
      <c r="E56" s="34"/>
      <c r="F56" s="37">
        <f>IF(times[[#This Row],[كد]]&gt;0,VLOOKUP(times[[#This Row],[كد]],personel[],2,FALSE)&amp;" / "&amp;VLOOKUP(times[[#This Row],[كد]],personel[],3,FALSE),0)</f>
        <v>0</v>
      </c>
      <c r="G56" s="68">
        <f>IF(times[[#This Row],[خروج]]&gt;times[[#This Row],[ورود]],times[[#This Row],[خروج]]-times[[#This Row],[ورود]],0)</f>
        <v>0</v>
      </c>
    </row>
    <row r="57" spans="2:7" ht="23.25" customHeight="1" x14ac:dyDescent="0.25">
      <c r="B57" s="33"/>
      <c r="C57" s="33"/>
      <c r="D57" s="34"/>
      <c r="E57" s="34"/>
      <c r="F57" s="37">
        <f>IF(times[[#This Row],[كد]]&gt;0,VLOOKUP(times[[#This Row],[كد]],personel[],2,FALSE)&amp;" / "&amp;VLOOKUP(times[[#This Row],[كد]],personel[],3,FALSE),0)</f>
        <v>0</v>
      </c>
      <c r="G57" s="68">
        <f>IF(times[[#This Row],[خروج]]&gt;times[[#This Row],[ورود]],times[[#This Row],[خروج]]-times[[#This Row],[ورود]],0)</f>
        <v>0</v>
      </c>
    </row>
    <row r="58" spans="2:7" ht="23.25" customHeight="1" x14ac:dyDescent="0.25">
      <c r="B58" s="33"/>
      <c r="C58" s="33"/>
      <c r="D58" s="34"/>
      <c r="E58" s="34"/>
      <c r="F58" s="37">
        <f>IF(times[[#This Row],[كد]]&gt;0,VLOOKUP(times[[#This Row],[كد]],personel[],2,FALSE)&amp;" / "&amp;VLOOKUP(times[[#This Row],[كد]],personel[],3,FALSE),0)</f>
        <v>0</v>
      </c>
      <c r="G58" s="68">
        <f>IF(times[[#This Row],[خروج]]&gt;times[[#This Row],[ورود]],times[[#This Row],[خروج]]-times[[#This Row],[ورود]],0)</f>
        <v>0</v>
      </c>
    </row>
    <row r="59" spans="2:7" ht="23.25" customHeight="1" x14ac:dyDescent="0.25">
      <c r="B59" s="33"/>
      <c r="C59" s="33"/>
      <c r="D59" s="34"/>
      <c r="E59" s="34"/>
      <c r="F59" s="37">
        <f>IF(times[[#This Row],[كد]]&gt;0,VLOOKUP(times[[#This Row],[كد]],personel[],2,FALSE)&amp;" / "&amp;VLOOKUP(times[[#This Row],[كد]],personel[],3,FALSE),0)</f>
        <v>0</v>
      </c>
      <c r="G59" s="68">
        <f>IF(times[[#This Row],[خروج]]&gt;times[[#This Row],[ورود]],times[[#This Row],[خروج]]-times[[#This Row],[ورود]],0)</f>
        <v>0</v>
      </c>
    </row>
    <row r="60" spans="2:7" ht="23.25" customHeight="1" x14ac:dyDescent="0.25">
      <c r="B60" s="33"/>
      <c r="C60" s="33"/>
      <c r="D60" s="34"/>
      <c r="E60" s="34"/>
      <c r="F60" s="37">
        <f>IF(times[[#This Row],[كد]]&gt;0,VLOOKUP(times[[#This Row],[كد]],personel[],2,FALSE)&amp;" / "&amp;VLOOKUP(times[[#This Row],[كد]],personel[],3,FALSE),0)</f>
        <v>0</v>
      </c>
      <c r="G60" s="68">
        <f>IF(times[[#This Row],[خروج]]&gt;times[[#This Row],[ورود]],times[[#This Row],[خروج]]-times[[#This Row],[ورود]],0)</f>
        <v>0</v>
      </c>
    </row>
    <row r="61" spans="2:7" ht="23.25" customHeight="1" x14ac:dyDescent="0.25">
      <c r="B61" s="33"/>
      <c r="C61" s="33"/>
      <c r="D61" s="34"/>
      <c r="E61" s="34"/>
      <c r="F61" s="37">
        <f>IF(times[[#This Row],[كد]]&gt;0,VLOOKUP(times[[#This Row],[كد]],personel[],2,FALSE)&amp;" / "&amp;VLOOKUP(times[[#This Row],[كد]],personel[],3,FALSE),0)</f>
        <v>0</v>
      </c>
      <c r="G61" s="68">
        <f>IF(times[[#This Row],[خروج]]&gt;times[[#This Row],[ورود]],times[[#This Row],[خروج]]-times[[#This Row],[ورود]],0)</f>
        <v>0</v>
      </c>
    </row>
    <row r="62" spans="2:7" ht="23.25" customHeight="1" x14ac:dyDescent="0.25">
      <c r="B62" s="33"/>
      <c r="C62" s="33"/>
      <c r="D62" s="34"/>
      <c r="E62" s="34"/>
      <c r="F62" s="37">
        <f>IF(times[[#This Row],[كد]]&gt;0,VLOOKUP(times[[#This Row],[كد]],personel[],2,FALSE)&amp;" / "&amp;VLOOKUP(times[[#This Row],[كد]],personel[],3,FALSE),0)</f>
        <v>0</v>
      </c>
      <c r="G62" s="68">
        <f>IF(times[[#This Row],[خروج]]&gt;times[[#This Row],[ورود]],times[[#This Row],[خروج]]-times[[#This Row],[ورود]],0)</f>
        <v>0</v>
      </c>
    </row>
    <row r="63" spans="2:7" ht="23.25" customHeight="1" x14ac:dyDescent="0.25">
      <c r="B63" s="33"/>
      <c r="C63" s="33"/>
      <c r="D63" s="34"/>
      <c r="E63" s="34"/>
      <c r="F63" s="37">
        <f>IF(times[[#This Row],[كد]]&gt;0,VLOOKUP(times[[#This Row],[كد]],personel[],2,FALSE)&amp;" / "&amp;VLOOKUP(times[[#This Row],[كد]],personel[],3,FALSE),0)</f>
        <v>0</v>
      </c>
      <c r="G63" s="68">
        <f>IF(times[[#This Row],[خروج]]&gt;times[[#This Row],[ورود]],times[[#This Row],[خروج]]-times[[#This Row],[ورود]],0)</f>
        <v>0</v>
      </c>
    </row>
    <row r="64" spans="2:7" ht="23.25" customHeight="1" x14ac:dyDescent="0.25">
      <c r="B64" s="33"/>
      <c r="C64" s="33"/>
      <c r="D64" s="34"/>
      <c r="E64" s="34"/>
      <c r="F64" s="37">
        <f>IF(times[[#This Row],[كد]]&gt;0,VLOOKUP(times[[#This Row],[كد]],personel[],2,FALSE)&amp;" / "&amp;VLOOKUP(times[[#This Row],[كد]],personel[],3,FALSE),0)</f>
        <v>0</v>
      </c>
      <c r="G64" s="68">
        <f>IF(times[[#This Row],[خروج]]&gt;times[[#This Row],[ورود]],times[[#This Row],[خروج]]-times[[#This Row],[ورود]],0)</f>
        <v>0</v>
      </c>
    </row>
    <row r="65" spans="2:7" ht="23.25" customHeight="1" x14ac:dyDescent="0.25">
      <c r="B65" s="33"/>
      <c r="C65" s="33"/>
      <c r="D65" s="34"/>
      <c r="E65" s="34"/>
      <c r="F65" s="37">
        <f>IF(times[[#This Row],[كد]]&gt;0,VLOOKUP(times[[#This Row],[كد]],personel[],2,FALSE)&amp;" / "&amp;VLOOKUP(times[[#This Row],[كد]],personel[],3,FALSE),0)</f>
        <v>0</v>
      </c>
      <c r="G65" s="68">
        <f>IF(times[[#This Row],[خروج]]&gt;times[[#This Row],[ورود]],times[[#This Row],[خروج]]-times[[#This Row],[ورود]],0)</f>
        <v>0</v>
      </c>
    </row>
    <row r="66" spans="2:7" ht="23.25" customHeight="1" x14ac:dyDescent="0.25">
      <c r="B66" s="33"/>
      <c r="C66" s="33"/>
      <c r="D66" s="34"/>
      <c r="E66" s="34"/>
      <c r="F66" s="37">
        <f>IF(times[[#This Row],[كد]]&gt;0,VLOOKUP(times[[#This Row],[كد]],personel[],2,FALSE)&amp;" / "&amp;VLOOKUP(times[[#This Row],[كد]],personel[],3,FALSE),0)</f>
        <v>0</v>
      </c>
      <c r="G66" s="68">
        <f>IF(times[[#This Row],[خروج]]&gt;times[[#This Row],[ورود]],times[[#This Row],[خروج]]-times[[#This Row],[ورود]],0)</f>
        <v>0</v>
      </c>
    </row>
    <row r="67" spans="2:7" ht="23.25" customHeight="1" x14ac:dyDescent="0.25">
      <c r="B67" s="33"/>
      <c r="C67" s="33"/>
      <c r="D67" s="34"/>
      <c r="E67" s="34"/>
      <c r="F67" s="37">
        <f>IF(times[[#This Row],[كد]]&gt;0,VLOOKUP(times[[#This Row],[كد]],personel[],2,FALSE)&amp;" / "&amp;VLOOKUP(times[[#This Row],[كد]],personel[],3,FALSE),0)</f>
        <v>0</v>
      </c>
      <c r="G67" s="68">
        <f>IF(times[[#This Row],[خروج]]&gt;times[[#This Row],[ورود]],times[[#This Row],[خروج]]-times[[#This Row],[ورود]],0)</f>
        <v>0</v>
      </c>
    </row>
    <row r="68" spans="2:7" ht="23.25" customHeight="1" x14ac:dyDescent="0.25">
      <c r="B68" s="33"/>
      <c r="C68" s="33"/>
      <c r="D68" s="34"/>
      <c r="E68" s="34"/>
      <c r="F68" s="37">
        <f>IF(times[[#This Row],[كد]]&gt;0,VLOOKUP(times[[#This Row],[كد]],personel[],2,FALSE)&amp;" / "&amp;VLOOKUP(times[[#This Row],[كد]],personel[],3,FALSE),0)</f>
        <v>0</v>
      </c>
      <c r="G68" s="68">
        <f>IF(times[[#This Row],[خروج]]&gt;times[[#This Row],[ورود]],times[[#This Row],[خروج]]-times[[#This Row],[ورود]],0)</f>
        <v>0</v>
      </c>
    </row>
    <row r="69" spans="2:7" ht="23.25" customHeight="1" x14ac:dyDescent="0.25">
      <c r="B69" s="33"/>
      <c r="C69" s="33"/>
      <c r="D69" s="34"/>
      <c r="E69" s="34"/>
      <c r="F69" s="37">
        <f>IF(times[[#This Row],[كد]]&gt;0,VLOOKUP(times[[#This Row],[كد]],personel[],2,FALSE)&amp;" / "&amp;VLOOKUP(times[[#This Row],[كد]],personel[],3,FALSE),0)</f>
        <v>0</v>
      </c>
      <c r="G69" s="68">
        <f>IF(times[[#This Row],[خروج]]&gt;times[[#This Row],[ورود]],times[[#This Row],[خروج]]-times[[#This Row],[ورود]],0)</f>
        <v>0</v>
      </c>
    </row>
    <row r="70" spans="2:7" ht="23.25" customHeight="1" x14ac:dyDescent="0.25">
      <c r="B70" s="33"/>
      <c r="C70" s="33"/>
      <c r="D70" s="34"/>
      <c r="E70" s="34"/>
      <c r="F70" s="37">
        <f>IF(times[[#This Row],[كد]]&gt;0,VLOOKUP(times[[#This Row],[كد]],personel[],2,FALSE)&amp;" / "&amp;VLOOKUP(times[[#This Row],[كد]],personel[],3,FALSE),0)</f>
        <v>0</v>
      </c>
      <c r="G70" s="68">
        <f>IF(times[[#This Row],[خروج]]&gt;times[[#This Row],[ورود]],times[[#This Row],[خروج]]-times[[#This Row],[ورود]],0)</f>
        <v>0</v>
      </c>
    </row>
    <row r="71" spans="2:7" ht="23.25" customHeight="1" x14ac:dyDescent="0.25">
      <c r="B71" s="33"/>
      <c r="C71" s="33"/>
      <c r="D71" s="34"/>
      <c r="E71" s="34"/>
      <c r="F71" s="37">
        <f>IF(times[[#This Row],[كد]]&gt;0,VLOOKUP(times[[#This Row],[كد]],personel[],2,FALSE)&amp;" / "&amp;VLOOKUP(times[[#This Row],[كد]],personel[],3,FALSE),0)</f>
        <v>0</v>
      </c>
      <c r="G71" s="68">
        <f>IF(times[[#This Row],[خروج]]&gt;times[[#This Row],[ورود]],times[[#This Row],[خروج]]-times[[#This Row],[ورود]],0)</f>
        <v>0</v>
      </c>
    </row>
    <row r="72" spans="2:7" ht="23.25" customHeight="1" x14ac:dyDescent="0.25">
      <c r="B72" s="33"/>
      <c r="C72" s="33"/>
      <c r="D72" s="34"/>
      <c r="E72" s="34"/>
      <c r="F72" s="37">
        <f>IF(times[[#This Row],[كد]]&gt;0,VLOOKUP(times[[#This Row],[كد]],personel[],2,FALSE)&amp;" / "&amp;VLOOKUP(times[[#This Row],[كد]],personel[],3,FALSE),0)</f>
        <v>0</v>
      </c>
      <c r="G72" s="68">
        <f>IF(times[[#This Row],[خروج]]&gt;times[[#This Row],[ورود]],times[[#This Row],[خروج]]-times[[#This Row],[ورود]],0)</f>
        <v>0</v>
      </c>
    </row>
    <row r="73" spans="2:7" ht="23.25" customHeight="1" x14ac:dyDescent="0.25">
      <c r="B73" s="33"/>
      <c r="C73" s="33"/>
      <c r="D73" s="34"/>
      <c r="E73" s="34"/>
      <c r="F73" s="37">
        <f>IF(times[[#This Row],[كد]]&gt;0,VLOOKUP(times[[#This Row],[كد]],personel[],2,FALSE)&amp;" / "&amp;VLOOKUP(times[[#This Row],[كد]],personel[],3,FALSE),0)</f>
        <v>0</v>
      </c>
      <c r="G73" s="68">
        <f>IF(times[[#This Row],[خروج]]&gt;times[[#This Row],[ورود]],times[[#This Row],[خروج]]-times[[#This Row],[ورود]],0)</f>
        <v>0</v>
      </c>
    </row>
    <row r="74" spans="2:7" ht="23.25" customHeight="1" x14ac:dyDescent="0.25">
      <c r="B74" s="33"/>
      <c r="C74" s="33"/>
      <c r="D74" s="34"/>
      <c r="E74" s="34"/>
      <c r="F74" s="37">
        <f>IF(times[[#This Row],[كد]]&gt;0,VLOOKUP(times[[#This Row],[كد]],personel[],2,FALSE)&amp;" / "&amp;VLOOKUP(times[[#This Row],[كد]],personel[],3,FALSE),0)</f>
        <v>0</v>
      </c>
      <c r="G74" s="68">
        <f>IF(times[[#This Row],[خروج]]&gt;times[[#This Row],[ورود]],times[[#This Row],[خروج]]-times[[#This Row],[ورود]],0)</f>
        <v>0</v>
      </c>
    </row>
    <row r="75" spans="2:7" ht="23.25" customHeight="1" x14ac:dyDescent="0.25">
      <c r="B75" s="33"/>
      <c r="C75" s="33"/>
      <c r="D75" s="34"/>
      <c r="E75" s="34"/>
      <c r="F75" s="37">
        <f>IF(times[[#This Row],[كد]]&gt;0,VLOOKUP(times[[#This Row],[كد]],personel[],2,FALSE)&amp;" / "&amp;VLOOKUP(times[[#This Row],[كد]],personel[],3,FALSE),0)</f>
        <v>0</v>
      </c>
      <c r="G75" s="68">
        <f>IF(times[[#This Row],[خروج]]&gt;times[[#This Row],[ورود]],times[[#This Row],[خروج]]-times[[#This Row],[ورود]],0)</f>
        <v>0</v>
      </c>
    </row>
    <row r="76" spans="2:7" ht="23.25" customHeight="1" x14ac:dyDescent="0.25">
      <c r="B76" s="33"/>
      <c r="C76" s="33"/>
      <c r="D76" s="34"/>
      <c r="E76" s="34"/>
      <c r="F76" s="37">
        <f>IF(times[[#This Row],[كد]]&gt;0,VLOOKUP(times[[#This Row],[كد]],personel[],2,FALSE)&amp;" / "&amp;VLOOKUP(times[[#This Row],[كد]],personel[],3,FALSE),0)</f>
        <v>0</v>
      </c>
      <c r="G76" s="68">
        <f>IF(times[[#This Row],[خروج]]&gt;times[[#This Row],[ورود]],times[[#This Row],[خروج]]-times[[#This Row],[ورود]],0)</f>
        <v>0</v>
      </c>
    </row>
    <row r="77" spans="2:7" ht="23.25" customHeight="1" x14ac:dyDescent="0.25">
      <c r="B77" s="33"/>
      <c r="C77" s="33"/>
      <c r="D77" s="34"/>
      <c r="E77" s="34"/>
      <c r="F77" s="37">
        <f>IF(times[[#This Row],[كد]]&gt;0,VLOOKUP(times[[#This Row],[كد]],personel[],2,FALSE)&amp;" / "&amp;VLOOKUP(times[[#This Row],[كد]],personel[],3,FALSE),0)</f>
        <v>0</v>
      </c>
      <c r="G77" s="68">
        <f>IF(times[[#This Row],[خروج]]&gt;times[[#This Row],[ورود]],times[[#This Row],[خروج]]-times[[#This Row],[ورود]],0)</f>
        <v>0</v>
      </c>
    </row>
    <row r="78" spans="2:7" ht="23.25" customHeight="1" x14ac:dyDescent="0.25">
      <c r="B78" s="33"/>
      <c r="C78" s="33"/>
      <c r="D78" s="34"/>
      <c r="E78" s="34"/>
      <c r="F78" s="37">
        <f>IF(times[[#This Row],[كد]]&gt;0,VLOOKUP(times[[#This Row],[كد]],personel[],2,FALSE)&amp;" / "&amp;VLOOKUP(times[[#This Row],[كد]],personel[],3,FALSE),0)</f>
        <v>0</v>
      </c>
      <c r="G78" s="68">
        <f>IF(times[[#This Row],[خروج]]&gt;times[[#This Row],[ورود]],times[[#This Row],[خروج]]-times[[#This Row],[ورود]],0)</f>
        <v>0</v>
      </c>
    </row>
    <row r="79" spans="2:7" ht="23.25" customHeight="1" x14ac:dyDescent="0.25">
      <c r="B79" s="33"/>
      <c r="C79" s="33"/>
      <c r="D79" s="34"/>
      <c r="E79" s="34"/>
      <c r="F79" s="37">
        <f>IF(times[[#This Row],[كد]]&gt;0,VLOOKUP(times[[#This Row],[كد]],personel[],2,FALSE)&amp;" / "&amp;VLOOKUP(times[[#This Row],[كد]],personel[],3,FALSE),0)</f>
        <v>0</v>
      </c>
      <c r="G79" s="68">
        <f>IF(times[[#This Row],[خروج]]&gt;times[[#This Row],[ورود]],times[[#This Row],[خروج]]-times[[#This Row],[ورود]],0)</f>
        <v>0</v>
      </c>
    </row>
    <row r="80" spans="2:7" ht="23.25" customHeight="1" x14ac:dyDescent="0.25">
      <c r="B80" s="33"/>
      <c r="C80" s="33"/>
      <c r="D80" s="34"/>
      <c r="E80" s="34"/>
      <c r="F80" s="37">
        <f>IF(times[[#This Row],[كد]]&gt;0,VLOOKUP(times[[#This Row],[كد]],personel[],2,FALSE)&amp;" / "&amp;VLOOKUP(times[[#This Row],[كد]],personel[],3,FALSE),0)</f>
        <v>0</v>
      </c>
      <c r="G80" s="68">
        <f>IF(times[[#This Row],[خروج]]&gt;times[[#This Row],[ورود]],times[[#This Row],[خروج]]-times[[#This Row],[ورود]],0)</f>
        <v>0</v>
      </c>
    </row>
    <row r="81" spans="2:7" ht="23.25" customHeight="1" x14ac:dyDescent="0.25">
      <c r="B81" s="33"/>
      <c r="C81" s="33"/>
      <c r="D81" s="34"/>
      <c r="E81" s="34"/>
      <c r="F81" s="37">
        <f>IF(times[[#This Row],[كد]]&gt;0,VLOOKUP(times[[#This Row],[كد]],personel[],2,FALSE)&amp;" / "&amp;VLOOKUP(times[[#This Row],[كد]],personel[],3,FALSE),0)</f>
        <v>0</v>
      </c>
      <c r="G81" s="68">
        <f>IF(times[[#This Row],[خروج]]&gt;times[[#This Row],[ورود]],times[[#This Row],[خروج]]-times[[#This Row],[ورود]],0)</f>
        <v>0</v>
      </c>
    </row>
    <row r="82" spans="2:7" ht="23.25" customHeight="1" x14ac:dyDescent="0.25">
      <c r="B82" s="33"/>
      <c r="C82" s="33"/>
      <c r="D82" s="34"/>
      <c r="E82" s="34"/>
      <c r="F82" s="37">
        <f>IF(times[[#This Row],[كد]]&gt;0,VLOOKUP(times[[#This Row],[كد]],personel[],2,FALSE)&amp;" / "&amp;VLOOKUP(times[[#This Row],[كد]],personel[],3,FALSE),0)</f>
        <v>0</v>
      </c>
      <c r="G82" s="68">
        <f>IF(times[[#This Row],[خروج]]&gt;times[[#This Row],[ورود]],times[[#This Row],[خروج]]-times[[#This Row],[ورود]],0)</f>
        <v>0</v>
      </c>
    </row>
    <row r="83" spans="2:7" ht="23.25" customHeight="1" x14ac:dyDescent="0.25">
      <c r="B83" s="33"/>
      <c r="C83" s="33"/>
      <c r="D83" s="34"/>
      <c r="E83" s="34"/>
      <c r="F83" s="37">
        <f>IF(times[[#This Row],[كد]]&gt;0,VLOOKUP(times[[#This Row],[كد]],personel[],2,FALSE)&amp;" / "&amp;VLOOKUP(times[[#This Row],[كد]],personel[],3,FALSE),0)</f>
        <v>0</v>
      </c>
      <c r="G83" s="68">
        <f>IF(times[[#This Row],[خروج]]&gt;times[[#This Row],[ورود]],times[[#This Row],[خروج]]-times[[#This Row],[ورود]],0)</f>
        <v>0</v>
      </c>
    </row>
    <row r="84" spans="2:7" ht="23.25" customHeight="1" x14ac:dyDescent="0.25">
      <c r="B84" s="33"/>
      <c r="C84" s="33"/>
      <c r="D84" s="34"/>
      <c r="E84" s="34"/>
      <c r="F84" s="37">
        <f>IF(times[[#This Row],[كد]]&gt;0,VLOOKUP(times[[#This Row],[كد]],personel[],2,FALSE)&amp;" / "&amp;VLOOKUP(times[[#This Row],[كد]],personel[],3,FALSE),0)</f>
        <v>0</v>
      </c>
      <c r="G84" s="68">
        <f>IF(times[[#This Row],[خروج]]&gt;times[[#This Row],[ورود]],times[[#This Row],[خروج]]-times[[#This Row],[ورود]],0)</f>
        <v>0</v>
      </c>
    </row>
    <row r="85" spans="2:7" ht="23.25" customHeight="1" x14ac:dyDescent="0.25">
      <c r="B85" s="33"/>
      <c r="C85" s="33"/>
      <c r="D85" s="34"/>
      <c r="E85" s="34"/>
      <c r="F85" s="37">
        <f>IF(times[[#This Row],[كد]]&gt;0,VLOOKUP(times[[#This Row],[كد]],personel[],2,FALSE)&amp;" / "&amp;VLOOKUP(times[[#This Row],[كد]],personel[],3,FALSE),0)</f>
        <v>0</v>
      </c>
      <c r="G85" s="68">
        <f>IF(times[[#This Row],[خروج]]&gt;times[[#This Row],[ورود]],times[[#This Row],[خروج]]-times[[#This Row],[ورود]],0)</f>
        <v>0</v>
      </c>
    </row>
    <row r="86" spans="2:7" ht="23.25" customHeight="1" x14ac:dyDescent="0.25">
      <c r="B86" s="33"/>
      <c r="C86" s="33"/>
      <c r="D86" s="34"/>
      <c r="E86" s="34"/>
      <c r="F86" s="37">
        <f>IF(times[[#This Row],[كد]]&gt;0,VLOOKUP(times[[#This Row],[كد]],personel[],2,FALSE)&amp;" / "&amp;VLOOKUP(times[[#This Row],[كد]],personel[],3,FALSE),0)</f>
        <v>0</v>
      </c>
      <c r="G86" s="68">
        <f>IF(times[[#This Row],[خروج]]&gt;times[[#This Row],[ورود]],times[[#This Row],[خروج]]-times[[#This Row],[ورود]],0)</f>
        <v>0</v>
      </c>
    </row>
    <row r="87" spans="2:7" ht="23.25" customHeight="1" x14ac:dyDescent="0.25">
      <c r="B87" s="33"/>
      <c r="C87" s="33"/>
      <c r="D87" s="34"/>
      <c r="E87" s="34"/>
      <c r="F87" s="37">
        <f>IF(times[[#This Row],[كد]]&gt;0,VLOOKUP(times[[#This Row],[كد]],personel[],2,FALSE)&amp;" / "&amp;VLOOKUP(times[[#This Row],[كد]],personel[],3,FALSE),0)</f>
        <v>0</v>
      </c>
      <c r="G87" s="68">
        <f>IF(times[[#This Row],[خروج]]&gt;times[[#This Row],[ورود]],times[[#This Row],[خروج]]-times[[#This Row],[ورود]],0)</f>
        <v>0</v>
      </c>
    </row>
    <row r="88" spans="2:7" ht="23.25" customHeight="1" x14ac:dyDescent="0.25">
      <c r="B88" s="33"/>
      <c r="C88" s="33"/>
      <c r="D88" s="34"/>
      <c r="E88" s="34"/>
      <c r="F88" s="37">
        <f>IF(times[[#This Row],[كد]]&gt;0,VLOOKUP(times[[#This Row],[كد]],personel[],2,FALSE)&amp;" / "&amp;VLOOKUP(times[[#This Row],[كد]],personel[],3,FALSE),0)</f>
        <v>0</v>
      </c>
      <c r="G88" s="68">
        <f>IF(times[[#This Row],[خروج]]&gt;times[[#This Row],[ورود]],times[[#This Row],[خروج]]-times[[#This Row],[ورود]],0)</f>
        <v>0</v>
      </c>
    </row>
    <row r="89" spans="2:7" ht="23.25" customHeight="1" x14ac:dyDescent="0.25">
      <c r="B89" s="33"/>
      <c r="C89" s="33"/>
      <c r="D89" s="34"/>
      <c r="E89" s="34"/>
      <c r="F89" s="37">
        <f>IF(times[[#This Row],[كد]]&gt;0,VLOOKUP(times[[#This Row],[كد]],personel[],2,FALSE)&amp;" / "&amp;VLOOKUP(times[[#This Row],[كد]],personel[],3,FALSE),0)</f>
        <v>0</v>
      </c>
      <c r="G89" s="68">
        <f>IF(times[[#This Row],[خروج]]&gt;times[[#This Row],[ورود]],times[[#This Row],[خروج]]-times[[#This Row],[ورود]],0)</f>
        <v>0</v>
      </c>
    </row>
    <row r="90" spans="2:7" ht="23.25" customHeight="1" x14ac:dyDescent="0.25">
      <c r="B90" s="33"/>
      <c r="C90" s="33"/>
      <c r="D90" s="34"/>
      <c r="E90" s="34"/>
      <c r="F90" s="37">
        <f>IF(times[[#This Row],[كد]]&gt;0,VLOOKUP(times[[#This Row],[كد]],personel[],2,FALSE)&amp;" / "&amp;VLOOKUP(times[[#This Row],[كد]],personel[],3,FALSE),0)</f>
        <v>0</v>
      </c>
      <c r="G90" s="68">
        <f>IF(times[[#This Row],[خروج]]&gt;times[[#This Row],[ورود]],times[[#This Row],[خروج]]-times[[#This Row],[ورود]],0)</f>
        <v>0</v>
      </c>
    </row>
    <row r="91" spans="2:7" ht="23.25" customHeight="1" x14ac:dyDescent="0.25">
      <c r="B91" s="33"/>
      <c r="C91" s="33"/>
      <c r="D91" s="34"/>
      <c r="E91" s="34"/>
      <c r="F91" s="37">
        <f>IF(times[[#This Row],[كد]]&gt;0,VLOOKUP(times[[#This Row],[كد]],personel[],2,FALSE)&amp;" / "&amp;VLOOKUP(times[[#This Row],[كد]],personel[],3,FALSE),0)</f>
        <v>0</v>
      </c>
      <c r="G91" s="68">
        <f>IF(times[[#This Row],[خروج]]&gt;times[[#This Row],[ورود]],times[[#This Row],[خروج]]-times[[#This Row],[ورود]],0)</f>
        <v>0</v>
      </c>
    </row>
    <row r="92" spans="2:7" ht="23.25" customHeight="1" x14ac:dyDescent="0.25">
      <c r="B92" s="33"/>
      <c r="C92" s="33"/>
      <c r="D92" s="34"/>
      <c r="E92" s="34"/>
      <c r="F92" s="37">
        <f>IF(times[[#This Row],[كد]]&gt;0,VLOOKUP(times[[#This Row],[كد]],personel[],2,FALSE)&amp;" / "&amp;VLOOKUP(times[[#This Row],[كد]],personel[],3,FALSE),0)</f>
        <v>0</v>
      </c>
      <c r="G92" s="68">
        <f>IF(times[[#This Row],[خروج]]&gt;times[[#This Row],[ورود]],times[[#This Row],[خروج]]-times[[#This Row],[ورود]],0)</f>
        <v>0</v>
      </c>
    </row>
    <row r="93" spans="2:7" ht="23.25" customHeight="1" x14ac:dyDescent="0.25">
      <c r="B93" s="33"/>
      <c r="C93" s="33"/>
      <c r="D93" s="34"/>
      <c r="E93" s="34"/>
      <c r="F93" s="37">
        <f>IF(times[[#This Row],[كد]]&gt;0,VLOOKUP(times[[#This Row],[كد]],personel[],2,FALSE)&amp;" / "&amp;VLOOKUP(times[[#This Row],[كد]],personel[],3,FALSE),0)</f>
        <v>0</v>
      </c>
      <c r="G93" s="68">
        <f>IF(times[[#This Row],[خروج]]&gt;times[[#This Row],[ورود]],times[[#This Row],[خروج]]-times[[#This Row],[ورود]],0)</f>
        <v>0</v>
      </c>
    </row>
    <row r="94" spans="2:7" ht="23.25" customHeight="1" x14ac:dyDescent="0.25">
      <c r="B94" s="33"/>
      <c r="C94" s="33"/>
      <c r="D94" s="34"/>
      <c r="E94" s="34"/>
      <c r="F94" s="37">
        <f>IF(times[[#This Row],[كد]]&gt;0,VLOOKUP(times[[#This Row],[كد]],personel[],2,FALSE)&amp;" / "&amp;VLOOKUP(times[[#This Row],[كد]],personel[],3,FALSE),0)</f>
        <v>0</v>
      </c>
      <c r="G94" s="68">
        <f>IF(times[[#This Row],[خروج]]&gt;times[[#This Row],[ورود]],times[[#This Row],[خروج]]-times[[#This Row],[ورود]],0)</f>
        <v>0</v>
      </c>
    </row>
    <row r="95" spans="2:7" ht="23.25" customHeight="1" x14ac:dyDescent="0.25">
      <c r="B95" s="33"/>
      <c r="C95" s="33"/>
      <c r="D95" s="34"/>
      <c r="E95" s="34"/>
      <c r="F95" s="37">
        <f>IF(times[[#This Row],[كد]]&gt;0,VLOOKUP(times[[#This Row],[كد]],personel[],2,FALSE)&amp;" / "&amp;VLOOKUP(times[[#This Row],[كد]],personel[],3,FALSE),0)</f>
        <v>0</v>
      </c>
      <c r="G95" s="68">
        <f>IF(times[[#This Row],[خروج]]&gt;times[[#This Row],[ورود]],times[[#This Row],[خروج]]-times[[#This Row],[ورود]],0)</f>
        <v>0</v>
      </c>
    </row>
    <row r="96" spans="2:7" ht="23.25" customHeight="1" x14ac:dyDescent="0.25">
      <c r="B96" s="33"/>
      <c r="C96" s="33"/>
      <c r="D96" s="34"/>
      <c r="E96" s="34"/>
      <c r="F96" s="37">
        <f>IF(times[[#This Row],[كد]]&gt;0,VLOOKUP(times[[#This Row],[كد]],personel[],2,FALSE)&amp;" / "&amp;VLOOKUP(times[[#This Row],[كد]],personel[],3,FALSE),0)</f>
        <v>0</v>
      </c>
      <c r="G96" s="68">
        <f>IF(times[[#This Row],[خروج]]&gt;times[[#This Row],[ورود]],times[[#This Row],[خروج]]-times[[#This Row],[ورود]],0)</f>
        <v>0</v>
      </c>
    </row>
    <row r="97" spans="2:7" ht="23.25" customHeight="1" x14ac:dyDescent="0.25">
      <c r="B97" s="33"/>
      <c r="C97" s="33"/>
      <c r="D97" s="34"/>
      <c r="E97" s="34"/>
      <c r="F97" s="37">
        <f>IF(times[[#This Row],[كد]]&gt;0,VLOOKUP(times[[#This Row],[كد]],personel[],2,FALSE)&amp;" / "&amp;VLOOKUP(times[[#This Row],[كد]],personel[],3,FALSE),0)</f>
        <v>0</v>
      </c>
      <c r="G97" s="68">
        <f>IF(times[[#This Row],[خروج]]&gt;times[[#This Row],[ورود]],times[[#This Row],[خروج]]-times[[#This Row],[ورود]],0)</f>
        <v>0</v>
      </c>
    </row>
    <row r="98" spans="2:7" ht="23.25" customHeight="1" x14ac:dyDescent="0.25">
      <c r="B98" s="33"/>
      <c r="C98" s="33"/>
      <c r="D98" s="34"/>
      <c r="E98" s="34"/>
      <c r="F98" s="37">
        <f>IF(times[[#This Row],[كد]]&gt;0,VLOOKUP(times[[#This Row],[كد]],personel[],2,FALSE)&amp;" / "&amp;VLOOKUP(times[[#This Row],[كد]],personel[],3,FALSE),0)</f>
        <v>0</v>
      </c>
      <c r="G98" s="68">
        <f>IF(times[[#This Row],[خروج]]&gt;times[[#This Row],[ورود]],times[[#This Row],[خروج]]-times[[#This Row],[ورود]],0)</f>
        <v>0</v>
      </c>
    </row>
    <row r="99" spans="2:7" ht="23.25" customHeight="1" x14ac:dyDescent="0.25">
      <c r="B99" s="33"/>
      <c r="C99" s="33"/>
      <c r="D99" s="34"/>
      <c r="E99" s="34"/>
      <c r="F99" s="37">
        <f>IF(times[[#This Row],[كد]]&gt;0,VLOOKUP(times[[#This Row],[كد]],personel[],2,FALSE)&amp;" / "&amp;VLOOKUP(times[[#This Row],[كد]],personel[],3,FALSE),0)</f>
        <v>0</v>
      </c>
      <c r="G99" s="68">
        <f>IF(times[[#This Row],[خروج]]&gt;times[[#This Row],[ورود]],times[[#This Row],[خروج]]-times[[#This Row],[ورود]],0)</f>
        <v>0</v>
      </c>
    </row>
    <row r="100" spans="2:7" ht="23.25" customHeight="1" x14ac:dyDescent="0.25">
      <c r="B100" s="33"/>
      <c r="C100" s="33"/>
      <c r="D100" s="34"/>
      <c r="E100" s="34"/>
      <c r="F100" s="37">
        <f>IF(times[[#This Row],[كد]]&gt;0,VLOOKUP(times[[#This Row],[كد]],personel[],2,FALSE)&amp;" / "&amp;VLOOKUP(times[[#This Row],[كد]],personel[],3,FALSE),0)</f>
        <v>0</v>
      </c>
      <c r="G100" s="68">
        <f>IF(times[[#This Row],[خروج]]&gt;times[[#This Row],[ورود]],times[[#This Row],[خروج]]-times[[#This Row],[ورود]],0)</f>
        <v>0</v>
      </c>
    </row>
    <row r="101" spans="2:7" ht="23.25" customHeight="1" x14ac:dyDescent="0.25">
      <c r="B101" s="33"/>
      <c r="C101" s="33"/>
      <c r="D101" s="34"/>
      <c r="E101" s="34"/>
      <c r="F101" s="37">
        <f>IF(times[[#This Row],[كد]]&gt;0,VLOOKUP(times[[#This Row],[كد]],personel[],2,FALSE)&amp;" / "&amp;VLOOKUP(times[[#This Row],[كد]],personel[],3,FALSE),0)</f>
        <v>0</v>
      </c>
      <c r="G101" s="68">
        <f>IF(times[[#This Row],[خروج]]&gt;times[[#This Row],[ورود]],times[[#This Row],[خروج]]-times[[#This Row],[ورود]],0)</f>
        <v>0</v>
      </c>
    </row>
    <row r="102" spans="2:7" ht="23.25" customHeight="1" x14ac:dyDescent="0.25">
      <c r="B102" s="33"/>
      <c r="C102" s="33"/>
      <c r="D102" s="34"/>
      <c r="E102" s="34"/>
      <c r="F102" s="37">
        <f>IF(times[[#This Row],[كد]]&gt;0,VLOOKUP(times[[#This Row],[كد]],personel[],2,FALSE)&amp;" / "&amp;VLOOKUP(times[[#This Row],[كد]],personel[],3,FALSE),0)</f>
        <v>0</v>
      </c>
      <c r="G102" s="68">
        <f>IF(times[[#This Row],[خروج]]&gt;times[[#This Row],[ورود]],times[[#This Row],[خروج]]-times[[#This Row],[ورود]],0)</f>
        <v>0</v>
      </c>
    </row>
    <row r="103" spans="2:7" ht="23.25" customHeight="1" x14ac:dyDescent="0.25">
      <c r="B103" s="33"/>
      <c r="C103" s="33"/>
      <c r="D103" s="34"/>
      <c r="E103" s="34"/>
      <c r="F103" s="37">
        <f>IF(times[[#This Row],[كد]]&gt;0,VLOOKUP(times[[#This Row],[كد]],personel[],2,FALSE)&amp;" / "&amp;VLOOKUP(times[[#This Row],[كد]],personel[],3,FALSE),0)</f>
        <v>0</v>
      </c>
      <c r="G103" s="68">
        <f>IF(times[[#This Row],[خروج]]&gt;times[[#This Row],[ورود]],times[[#This Row],[خروج]]-times[[#This Row],[ورود]],0)</f>
        <v>0</v>
      </c>
    </row>
    <row r="104" spans="2:7" ht="23.25" customHeight="1" x14ac:dyDescent="0.25">
      <c r="B104" s="33"/>
      <c r="C104" s="33"/>
      <c r="D104" s="34"/>
      <c r="E104" s="34"/>
      <c r="F104" s="37">
        <f>IF(times[[#This Row],[كد]]&gt;0,VLOOKUP(times[[#This Row],[كد]],personel[],2,FALSE)&amp;" / "&amp;VLOOKUP(times[[#This Row],[كد]],personel[],3,FALSE),0)</f>
        <v>0</v>
      </c>
      <c r="G104" s="68">
        <f>IF(times[[#This Row],[خروج]]&gt;times[[#This Row],[ورود]],times[[#This Row],[خروج]]-times[[#This Row],[ورود]],0)</f>
        <v>0</v>
      </c>
    </row>
    <row r="105" spans="2:7" ht="23.25" customHeight="1" x14ac:dyDescent="0.25">
      <c r="B105" s="33"/>
      <c r="C105" s="33"/>
      <c r="D105" s="34"/>
      <c r="E105" s="34"/>
      <c r="F105" s="37">
        <f>IF(times[[#This Row],[كد]]&gt;0,VLOOKUP(times[[#This Row],[كد]],personel[],2,FALSE)&amp;" / "&amp;VLOOKUP(times[[#This Row],[كد]],personel[],3,FALSE),0)</f>
        <v>0</v>
      </c>
      <c r="G105" s="68">
        <f>IF(times[[#This Row],[خروج]]&gt;times[[#This Row],[ورود]],times[[#This Row],[خروج]]-times[[#This Row],[ورود]],0)</f>
        <v>0</v>
      </c>
    </row>
    <row r="106" spans="2:7" ht="23.25" customHeight="1" x14ac:dyDescent="0.25">
      <c r="B106" s="33"/>
      <c r="C106" s="33"/>
      <c r="D106" s="34"/>
      <c r="E106" s="34"/>
      <c r="F106" s="37">
        <f>IF(times[[#This Row],[كد]]&gt;0,VLOOKUP(times[[#This Row],[كد]],personel[],2,FALSE)&amp;" / "&amp;VLOOKUP(times[[#This Row],[كد]],personel[],3,FALSE),0)</f>
        <v>0</v>
      </c>
      <c r="G106" s="68">
        <f>IF(times[[#This Row],[خروج]]&gt;times[[#This Row],[ورود]],times[[#This Row],[خروج]]-times[[#This Row],[ورود]],0)</f>
        <v>0</v>
      </c>
    </row>
    <row r="107" spans="2:7" ht="23.25" customHeight="1" x14ac:dyDescent="0.25">
      <c r="B107" s="33"/>
      <c r="C107" s="33"/>
      <c r="D107" s="34"/>
      <c r="E107" s="34"/>
      <c r="F107" s="37">
        <f>IF(times[[#This Row],[كد]]&gt;0,VLOOKUP(times[[#This Row],[كد]],personel[],2,FALSE)&amp;" / "&amp;VLOOKUP(times[[#This Row],[كد]],personel[],3,FALSE),0)</f>
        <v>0</v>
      </c>
      <c r="G107" s="68">
        <f>IF(times[[#This Row],[خروج]]&gt;times[[#This Row],[ورود]],times[[#This Row],[خروج]]-times[[#This Row],[ورود]],0)</f>
        <v>0</v>
      </c>
    </row>
    <row r="108" spans="2:7" ht="23.25" customHeight="1" x14ac:dyDescent="0.25">
      <c r="B108" s="33"/>
      <c r="C108" s="33"/>
      <c r="D108" s="34"/>
      <c r="E108" s="34"/>
      <c r="F108" s="37">
        <f>IF(times[[#This Row],[كد]]&gt;0,VLOOKUP(times[[#This Row],[كد]],personel[],2,FALSE)&amp;" / "&amp;VLOOKUP(times[[#This Row],[كد]],personel[],3,FALSE),0)</f>
        <v>0</v>
      </c>
      <c r="G108" s="68">
        <f>IF(times[[#This Row],[خروج]]&gt;times[[#This Row],[ورود]],times[[#This Row],[خروج]]-times[[#This Row],[ورود]],0)</f>
        <v>0</v>
      </c>
    </row>
    <row r="109" spans="2:7" ht="23.25" customHeight="1" x14ac:dyDescent="0.25">
      <c r="B109" s="33"/>
      <c r="C109" s="33"/>
      <c r="D109" s="34"/>
      <c r="E109" s="34"/>
      <c r="F109" s="37">
        <f>IF(times[[#This Row],[كد]]&gt;0,VLOOKUP(times[[#This Row],[كد]],personel[],2,FALSE)&amp;" / "&amp;VLOOKUP(times[[#This Row],[كد]],personel[],3,FALSE),0)</f>
        <v>0</v>
      </c>
      <c r="G109" s="68">
        <f>IF(times[[#This Row],[خروج]]&gt;times[[#This Row],[ورود]],times[[#This Row],[خروج]]-times[[#This Row],[ورود]],0)</f>
        <v>0</v>
      </c>
    </row>
    <row r="110" spans="2:7" ht="23.25" customHeight="1" x14ac:dyDescent="0.25">
      <c r="B110" s="33"/>
      <c r="C110" s="33"/>
      <c r="D110" s="34"/>
      <c r="E110" s="34"/>
      <c r="F110" s="37">
        <f>IF(times[[#This Row],[كد]]&gt;0,VLOOKUP(times[[#This Row],[كد]],personel[],2,FALSE)&amp;" / "&amp;VLOOKUP(times[[#This Row],[كد]],personel[],3,FALSE),0)</f>
        <v>0</v>
      </c>
      <c r="G110" s="68">
        <f>IF(times[[#This Row],[خروج]]&gt;times[[#This Row],[ورود]],times[[#This Row],[خروج]]-times[[#This Row],[ورود]],0)</f>
        <v>0</v>
      </c>
    </row>
    <row r="111" spans="2:7" ht="23.25" customHeight="1" x14ac:dyDescent="0.25">
      <c r="B111" s="33"/>
      <c r="C111" s="33"/>
      <c r="D111" s="34"/>
      <c r="E111" s="34"/>
      <c r="F111" s="37">
        <f>IF(times[[#This Row],[كد]]&gt;0,VLOOKUP(times[[#This Row],[كد]],personel[],2,FALSE)&amp;" / "&amp;VLOOKUP(times[[#This Row],[كد]],personel[],3,FALSE),0)</f>
        <v>0</v>
      </c>
      <c r="G111" s="68">
        <f>IF(times[[#This Row],[خروج]]&gt;times[[#This Row],[ورود]],times[[#This Row],[خروج]]-times[[#This Row],[ورود]],0)</f>
        <v>0</v>
      </c>
    </row>
    <row r="112" spans="2:7" ht="23.25" customHeight="1" x14ac:dyDescent="0.25">
      <c r="B112" s="33"/>
      <c r="C112" s="33"/>
      <c r="D112" s="34"/>
      <c r="E112" s="34"/>
      <c r="F112" s="37">
        <f>IF(times[[#This Row],[كد]]&gt;0,VLOOKUP(times[[#This Row],[كد]],personel[],2,FALSE)&amp;" / "&amp;VLOOKUP(times[[#This Row],[كد]],personel[],3,FALSE),0)</f>
        <v>0</v>
      </c>
      <c r="G112" s="68">
        <f>IF(times[[#This Row],[خروج]]&gt;times[[#This Row],[ورود]],times[[#This Row],[خروج]]-times[[#This Row],[ورود]],0)</f>
        <v>0</v>
      </c>
    </row>
    <row r="113" spans="2:7" ht="23.25" customHeight="1" x14ac:dyDescent="0.25">
      <c r="B113" s="33"/>
      <c r="C113" s="33"/>
      <c r="D113" s="34"/>
      <c r="E113" s="34"/>
      <c r="F113" s="37">
        <f>IF(times[[#This Row],[كد]]&gt;0,VLOOKUP(times[[#This Row],[كد]],personel[],2,FALSE)&amp;" / "&amp;VLOOKUP(times[[#This Row],[كد]],personel[],3,FALSE),0)</f>
        <v>0</v>
      </c>
      <c r="G113" s="68">
        <f>IF(times[[#This Row],[خروج]]&gt;times[[#This Row],[ورود]],times[[#This Row],[خروج]]-times[[#This Row],[ورود]],0)</f>
        <v>0</v>
      </c>
    </row>
    <row r="114" spans="2:7" ht="23.25" customHeight="1" x14ac:dyDescent="0.25">
      <c r="B114" s="33"/>
      <c r="C114" s="33"/>
      <c r="D114" s="34"/>
      <c r="E114" s="34"/>
      <c r="F114" s="37">
        <f>IF(times[[#This Row],[كد]]&gt;0,VLOOKUP(times[[#This Row],[كد]],personel[],2,FALSE)&amp;" / "&amp;VLOOKUP(times[[#This Row],[كد]],personel[],3,FALSE),0)</f>
        <v>0</v>
      </c>
      <c r="G114" s="68">
        <f>IF(times[[#This Row],[خروج]]&gt;times[[#This Row],[ورود]],times[[#This Row],[خروج]]-times[[#This Row],[ورود]],0)</f>
        <v>0</v>
      </c>
    </row>
    <row r="115" spans="2:7" ht="23.25" customHeight="1" x14ac:dyDescent="0.25">
      <c r="B115" s="33"/>
      <c r="C115" s="33"/>
      <c r="D115" s="34"/>
      <c r="E115" s="34"/>
      <c r="F115" s="37">
        <f>IF(times[[#This Row],[كد]]&gt;0,VLOOKUP(times[[#This Row],[كد]],personel[],2,FALSE)&amp;" / "&amp;VLOOKUP(times[[#This Row],[كد]],personel[],3,FALSE),0)</f>
        <v>0</v>
      </c>
      <c r="G115" s="68">
        <f>IF(times[[#This Row],[خروج]]&gt;times[[#This Row],[ورود]],times[[#This Row],[خروج]]-times[[#This Row],[ورود]],0)</f>
        <v>0</v>
      </c>
    </row>
    <row r="116" spans="2:7" ht="23.25" customHeight="1" x14ac:dyDescent="0.25">
      <c r="B116" s="33"/>
      <c r="C116" s="33"/>
      <c r="D116" s="34"/>
      <c r="E116" s="34"/>
      <c r="F116" s="37">
        <f>IF(times[[#This Row],[كد]]&gt;0,VLOOKUP(times[[#This Row],[كد]],personel[],2,FALSE)&amp;" / "&amp;VLOOKUP(times[[#This Row],[كد]],personel[],3,FALSE),0)</f>
        <v>0</v>
      </c>
      <c r="G116" s="68">
        <f>IF(times[[#This Row],[خروج]]&gt;times[[#This Row],[ورود]],times[[#This Row],[خروج]]-times[[#This Row],[ورود]],0)</f>
        <v>0</v>
      </c>
    </row>
    <row r="117" spans="2:7" ht="23.25" customHeight="1" x14ac:dyDescent="0.25">
      <c r="B117" s="33"/>
      <c r="C117" s="33"/>
      <c r="D117" s="34"/>
      <c r="E117" s="34"/>
      <c r="F117" s="37">
        <f>IF(times[[#This Row],[كد]]&gt;0,VLOOKUP(times[[#This Row],[كد]],personel[],2,FALSE)&amp;" / "&amp;VLOOKUP(times[[#This Row],[كد]],personel[],3,FALSE),0)</f>
        <v>0</v>
      </c>
      <c r="G117" s="68">
        <f>IF(times[[#This Row],[خروج]]&gt;times[[#This Row],[ورود]],times[[#This Row],[خروج]]-times[[#This Row],[ورود]],0)</f>
        <v>0</v>
      </c>
    </row>
    <row r="118" spans="2:7" ht="23.25" customHeight="1" x14ac:dyDescent="0.25">
      <c r="B118" s="33"/>
      <c r="C118" s="33"/>
      <c r="D118" s="34"/>
      <c r="E118" s="34"/>
      <c r="F118" s="37">
        <f>IF(times[[#This Row],[كد]]&gt;0,VLOOKUP(times[[#This Row],[كد]],personel[],2,FALSE)&amp;" / "&amp;VLOOKUP(times[[#This Row],[كد]],personel[],3,FALSE),0)</f>
        <v>0</v>
      </c>
      <c r="G118" s="68">
        <f>IF(times[[#This Row],[خروج]]&gt;times[[#This Row],[ورود]],times[[#This Row],[خروج]]-times[[#This Row],[ورود]],0)</f>
        <v>0</v>
      </c>
    </row>
    <row r="119" spans="2:7" ht="23.25" customHeight="1" x14ac:dyDescent="0.25">
      <c r="B119" s="33"/>
      <c r="C119" s="33"/>
      <c r="D119" s="34"/>
      <c r="E119" s="34"/>
      <c r="F119" s="37">
        <f>IF(times[[#This Row],[كد]]&gt;0,VLOOKUP(times[[#This Row],[كد]],personel[],2,FALSE)&amp;" / "&amp;VLOOKUP(times[[#This Row],[كد]],personel[],3,FALSE),0)</f>
        <v>0</v>
      </c>
      <c r="G119" s="68">
        <f>IF(times[[#This Row],[خروج]]&gt;times[[#This Row],[ورود]],times[[#This Row],[خروج]]-times[[#This Row],[ورود]],0)</f>
        <v>0</v>
      </c>
    </row>
    <row r="120" spans="2:7" ht="23.25" customHeight="1" x14ac:dyDescent="0.25">
      <c r="B120" s="33"/>
      <c r="C120" s="33"/>
      <c r="D120" s="34"/>
      <c r="E120" s="34"/>
      <c r="F120" s="37">
        <f>IF(times[[#This Row],[كد]]&gt;0,VLOOKUP(times[[#This Row],[كد]],personel[],2,FALSE)&amp;" / "&amp;VLOOKUP(times[[#This Row],[كد]],personel[],3,FALSE),0)</f>
        <v>0</v>
      </c>
      <c r="G120" s="68">
        <f>IF(times[[#This Row],[خروج]]&gt;times[[#This Row],[ورود]],times[[#This Row],[خروج]]-times[[#This Row],[ورود]],0)</f>
        <v>0</v>
      </c>
    </row>
    <row r="121" spans="2:7" ht="23.25" customHeight="1" x14ac:dyDescent="0.25">
      <c r="B121" s="33"/>
      <c r="C121" s="33"/>
      <c r="D121" s="34"/>
      <c r="E121" s="34"/>
      <c r="F121" s="37">
        <f>IF(times[[#This Row],[كد]]&gt;0,VLOOKUP(times[[#This Row],[كد]],personel[],2,FALSE)&amp;" / "&amp;VLOOKUP(times[[#This Row],[كد]],personel[],3,FALSE),0)</f>
        <v>0</v>
      </c>
      <c r="G121" s="68">
        <f>IF(times[[#This Row],[خروج]]&gt;times[[#This Row],[ورود]],times[[#This Row],[خروج]]-times[[#This Row],[ورود]],0)</f>
        <v>0</v>
      </c>
    </row>
    <row r="122" spans="2:7" ht="23.25" customHeight="1" x14ac:dyDescent="0.25">
      <c r="B122" s="33"/>
      <c r="C122" s="33"/>
      <c r="D122" s="34"/>
      <c r="E122" s="34"/>
      <c r="F122" s="37">
        <f>IF(times[[#This Row],[كد]]&gt;0,VLOOKUP(times[[#This Row],[كد]],personel[],2,FALSE)&amp;" / "&amp;VLOOKUP(times[[#This Row],[كد]],personel[],3,FALSE),0)</f>
        <v>0</v>
      </c>
      <c r="G122" s="68">
        <f>IF(times[[#This Row],[خروج]]&gt;times[[#This Row],[ورود]],times[[#This Row],[خروج]]-times[[#This Row],[ورود]],0)</f>
        <v>0</v>
      </c>
    </row>
    <row r="123" spans="2:7" ht="23.25" customHeight="1" x14ac:dyDescent="0.25">
      <c r="B123" s="33"/>
      <c r="C123" s="33"/>
      <c r="D123" s="34"/>
      <c r="E123" s="34"/>
      <c r="F123" s="37">
        <f>IF(times[[#This Row],[كد]]&gt;0,VLOOKUP(times[[#This Row],[كد]],personel[],2,FALSE)&amp;" / "&amp;VLOOKUP(times[[#This Row],[كد]],personel[],3,FALSE),0)</f>
        <v>0</v>
      </c>
      <c r="G123" s="68">
        <f>IF(times[[#This Row],[خروج]]&gt;times[[#This Row],[ورود]],times[[#This Row],[خروج]]-times[[#This Row],[ورود]],0)</f>
        <v>0</v>
      </c>
    </row>
    <row r="124" spans="2:7" ht="23.25" customHeight="1" x14ac:dyDescent="0.25">
      <c r="B124" s="33"/>
      <c r="C124" s="33"/>
      <c r="D124" s="34"/>
      <c r="E124" s="34"/>
      <c r="F124" s="37">
        <f>IF(times[[#This Row],[كد]]&gt;0,VLOOKUP(times[[#This Row],[كد]],personel[],2,FALSE)&amp;" / "&amp;VLOOKUP(times[[#This Row],[كد]],personel[],3,FALSE),0)</f>
        <v>0</v>
      </c>
      <c r="G124" s="68">
        <f>IF(times[[#This Row],[خروج]]&gt;times[[#This Row],[ورود]],times[[#This Row],[خروج]]-times[[#This Row],[ورود]],0)</f>
        <v>0</v>
      </c>
    </row>
    <row r="125" spans="2:7" ht="23.25" customHeight="1" x14ac:dyDescent="0.25">
      <c r="B125" s="33"/>
      <c r="C125" s="33"/>
      <c r="D125" s="34"/>
      <c r="E125" s="34"/>
      <c r="F125" s="37">
        <f>IF(times[[#This Row],[كد]]&gt;0,VLOOKUP(times[[#This Row],[كد]],personel[],2,FALSE)&amp;" / "&amp;VLOOKUP(times[[#This Row],[كد]],personel[],3,FALSE),0)</f>
        <v>0</v>
      </c>
      <c r="G125" s="68">
        <f>IF(times[[#This Row],[خروج]]&gt;times[[#This Row],[ورود]],times[[#This Row],[خروج]]-times[[#This Row],[ورود]],0)</f>
        <v>0</v>
      </c>
    </row>
    <row r="126" spans="2:7" ht="23.25" customHeight="1" x14ac:dyDescent="0.25">
      <c r="B126" s="33"/>
      <c r="C126" s="33"/>
      <c r="D126" s="34"/>
      <c r="E126" s="34"/>
      <c r="F126" s="37">
        <f>IF(times[[#This Row],[كد]]&gt;0,VLOOKUP(times[[#This Row],[كد]],personel[],2,FALSE)&amp;" / "&amp;VLOOKUP(times[[#This Row],[كد]],personel[],3,FALSE),0)</f>
        <v>0</v>
      </c>
      <c r="G126" s="68">
        <f>IF(times[[#This Row],[خروج]]&gt;times[[#This Row],[ورود]],times[[#This Row],[خروج]]-times[[#This Row],[ورود]],0)</f>
        <v>0</v>
      </c>
    </row>
    <row r="127" spans="2:7" ht="23.25" customHeight="1" x14ac:dyDescent="0.25">
      <c r="B127" s="33"/>
      <c r="C127" s="33"/>
      <c r="D127" s="34"/>
      <c r="E127" s="34"/>
      <c r="F127" s="37">
        <f>IF(times[[#This Row],[كد]]&gt;0,VLOOKUP(times[[#This Row],[كد]],personel[],2,FALSE)&amp;" / "&amp;VLOOKUP(times[[#This Row],[كد]],personel[],3,FALSE),0)</f>
        <v>0</v>
      </c>
      <c r="G127" s="68">
        <f>IF(times[[#This Row],[خروج]]&gt;times[[#This Row],[ورود]],times[[#This Row],[خروج]]-times[[#This Row],[ورود]],0)</f>
        <v>0</v>
      </c>
    </row>
    <row r="128" spans="2:7" ht="23.25" customHeight="1" x14ac:dyDescent="0.25">
      <c r="B128" s="33"/>
      <c r="C128" s="33"/>
      <c r="D128" s="34"/>
      <c r="E128" s="34"/>
      <c r="F128" s="37">
        <f>IF(times[[#This Row],[كد]]&gt;0,VLOOKUP(times[[#This Row],[كد]],personel[],2,FALSE)&amp;" / "&amp;VLOOKUP(times[[#This Row],[كد]],personel[],3,FALSE),0)</f>
        <v>0</v>
      </c>
      <c r="G128" s="68">
        <f>IF(times[[#This Row],[خروج]]&gt;times[[#This Row],[ورود]],times[[#This Row],[خروج]]-times[[#This Row],[ورود]],0)</f>
        <v>0</v>
      </c>
    </row>
    <row r="129" spans="2:7" ht="23.25" customHeight="1" x14ac:dyDescent="0.25">
      <c r="B129" s="33"/>
      <c r="C129" s="33"/>
      <c r="D129" s="34"/>
      <c r="E129" s="34"/>
      <c r="F129" s="37">
        <f>IF(times[[#This Row],[كد]]&gt;0,VLOOKUP(times[[#This Row],[كد]],personel[],2,FALSE)&amp;" / "&amp;VLOOKUP(times[[#This Row],[كد]],personel[],3,FALSE),0)</f>
        <v>0</v>
      </c>
      <c r="G129" s="68">
        <f>IF(times[[#This Row],[خروج]]&gt;times[[#This Row],[ورود]],times[[#This Row],[خروج]]-times[[#This Row],[ورود]],0)</f>
        <v>0</v>
      </c>
    </row>
    <row r="130" spans="2:7" ht="23.25" customHeight="1" x14ac:dyDescent="0.25">
      <c r="B130" s="33"/>
      <c r="C130" s="33"/>
      <c r="D130" s="34"/>
      <c r="E130" s="34"/>
      <c r="F130" s="37">
        <f>IF(times[[#This Row],[كد]]&gt;0,VLOOKUP(times[[#This Row],[كد]],personel[],2,FALSE)&amp;" / "&amp;VLOOKUP(times[[#This Row],[كد]],personel[],3,FALSE),0)</f>
        <v>0</v>
      </c>
      <c r="G130" s="68">
        <f>IF(times[[#This Row],[خروج]]&gt;times[[#This Row],[ورود]],times[[#This Row],[خروج]]-times[[#This Row],[ورود]],0)</f>
        <v>0</v>
      </c>
    </row>
    <row r="131" spans="2:7" ht="23.25" customHeight="1" x14ac:dyDescent="0.25">
      <c r="B131" s="33"/>
      <c r="C131" s="33"/>
      <c r="D131" s="34"/>
      <c r="E131" s="34"/>
      <c r="F131" s="37">
        <f>IF(times[[#This Row],[كد]]&gt;0,VLOOKUP(times[[#This Row],[كد]],personel[],2,FALSE)&amp;" / "&amp;VLOOKUP(times[[#This Row],[كد]],personel[],3,FALSE),0)</f>
        <v>0</v>
      </c>
      <c r="G131" s="68">
        <f>IF(times[[#This Row],[خروج]]&gt;times[[#This Row],[ورود]],times[[#This Row],[خروج]]-times[[#This Row],[ورود]],0)</f>
        <v>0</v>
      </c>
    </row>
    <row r="132" spans="2:7" ht="23.25" customHeight="1" x14ac:dyDescent="0.25">
      <c r="B132" s="33"/>
      <c r="C132" s="33"/>
      <c r="D132" s="34"/>
      <c r="E132" s="34"/>
      <c r="F132" s="37">
        <f>IF(times[[#This Row],[كد]]&gt;0,VLOOKUP(times[[#This Row],[كد]],personel[],2,FALSE)&amp;" / "&amp;VLOOKUP(times[[#This Row],[كد]],personel[],3,FALSE),0)</f>
        <v>0</v>
      </c>
      <c r="G132" s="68">
        <f>IF(times[[#This Row],[خروج]]&gt;times[[#This Row],[ورود]],times[[#This Row],[خروج]]-times[[#This Row],[ورود]],0)</f>
        <v>0</v>
      </c>
    </row>
    <row r="133" spans="2:7" ht="23.25" customHeight="1" x14ac:dyDescent="0.25">
      <c r="B133" s="33"/>
      <c r="C133" s="33"/>
      <c r="D133" s="34"/>
      <c r="E133" s="34"/>
      <c r="F133" s="37">
        <f>IF(times[[#This Row],[كد]]&gt;0,VLOOKUP(times[[#This Row],[كد]],personel[],2,FALSE)&amp;" / "&amp;VLOOKUP(times[[#This Row],[كد]],personel[],3,FALSE),0)</f>
        <v>0</v>
      </c>
      <c r="G133" s="68">
        <f>IF(times[[#This Row],[خروج]]&gt;times[[#This Row],[ورود]],times[[#This Row],[خروج]]-times[[#This Row],[ورود]],0)</f>
        <v>0</v>
      </c>
    </row>
    <row r="134" spans="2:7" ht="23.25" customHeight="1" x14ac:dyDescent="0.25">
      <c r="B134" s="33"/>
      <c r="C134" s="33"/>
      <c r="D134" s="34"/>
      <c r="E134" s="34"/>
      <c r="F134" s="37">
        <f>IF(times[[#This Row],[كد]]&gt;0,VLOOKUP(times[[#This Row],[كد]],personel[],2,FALSE)&amp;" / "&amp;VLOOKUP(times[[#This Row],[كد]],personel[],3,FALSE),0)</f>
        <v>0</v>
      </c>
      <c r="G134" s="68">
        <f>IF(times[[#This Row],[خروج]]&gt;times[[#This Row],[ورود]],times[[#This Row],[خروج]]-times[[#This Row],[ورود]],0)</f>
        <v>0</v>
      </c>
    </row>
    <row r="135" spans="2:7" ht="23.25" customHeight="1" x14ac:dyDescent="0.25">
      <c r="B135" s="33"/>
      <c r="C135" s="33"/>
      <c r="D135" s="34"/>
      <c r="E135" s="34"/>
      <c r="F135" s="37">
        <f>IF(times[[#This Row],[كد]]&gt;0,VLOOKUP(times[[#This Row],[كد]],personel[],2,FALSE)&amp;" / "&amp;VLOOKUP(times[[#This Row],[كد]],personel[],3,FALSE),0)</f>
        <v>0</v>
      </c>
      <c r="G135" s="68">
        <f>IF(times[[#This Row],[خروج]]&gt;times[[#This Row],[ورود]],times[[#This Row],[خروج]]-times[[#This Row],[ورود]],0)</f>
        <v>0</v>
      </c>
    </row>
    <row r="136" spans="2:7" ht="23.25" customHeight="1" x14ac:dyDescent="0.25">
      <c r="B136" s="33"/>
      <c r="C136" s="33"/>
      <c r="D136" s="34"/>
      <c r="E136" s="34"/>
      <c r="F136" s="37">
        <f>IF(times[[#This Row],[كد]]&gt;0,VLOOKUP(times[[#This Row],[كد]],personel[],2,FALSE)&amp;" / "&amp;VLOOKUP(times[[#This Row],[كد]],personel[],3,FALSE),0)</f>
        <v>0</v>
      </c>
      <c r="G136" s="68">
        <f>IF(times[[#This Row],[خروج]]&gt;times[[#This Row],[ورود]],times[[#This Row],[خروج]]-times[[#This Row],[ورود]],0)</f>
        <v>0</v>
      </c>
    </row>
    <row r="137" spans="2:7" ht="23.25" customHeight="1" x14ac:dyDescent="0.25">
      <c r="B137" s="33"/>
      <c r="C137" s="33"/>
      <c r="D137" s="34"/>
      <c r="E137" s="34"/>
      <c r="F137" s="37">
        <f>IF(times[[#This Row],[كد]]&gt;0,VLOOKUP(times[[#This Row],[كد]],personel[],2,FALSE)&amp;" / "&amp;VLOOKUP(times[[#This Row],[كد]],personel[],3,FALSE),0)</f>
        <v>0</v>
      </c>
      <c r="G137" s="68">
        <f>IF(times[[#This Row],[خروج]]&gt;times[[#This Row],[ورود]],times[[#This Row],[خروج]]-times[[#This Row],[ورود]],0)</f>
        <v>0</v>
      </c>
    </row>
    <row r="138" spans="2:7" ht="23.25" customHeight="1" x14ac:dyDescent="0.25">
      <c r="B138" s="33"/>
      <c r="C138" s="33"/>
      <c r="D138" s="34"/>
      <c r="E138" s="34"/>
      <c r="F138" s="37">
        <f>IF(times[[#This Row],[كد]]&gt;0,VLOOKUP(times[[#This Row],[كد]],personel[],2,FALSE)&amp;" / "&amp;VLOOKUP(times[[#This Row],[كد]],personel[],3,FALSE),0)</f>
        <v>0</v>
      </c>
      <c r="G138" s="68">
        <f>IF(times[[#This Row],[خروج]]&gt;times[[#This Row],[ورود]],times[[#This Row],[خروج]]-times[[#This Row],[ورود]],0)</f>
        <v>0</v>
      </c>
    </row>
    <row r="139" spans="2:7" ht="23.25" customHeight="1" x14ac:dyDescent="0.25">
      <c r="B139" s="33"/>
      <c r="C139" s="33"/>
      <c r="D139" s="34"/>
      <c r="E139" s="34"/>
      <c r="F139" s="37">
        <f>IF(times[[#This Row],[كد]]&gt;0,VLOOKUP(times[[#This Row],[كد]],personel[],2,FALSE)&amp;" / "&amp;VLOOKUP(times[[#This Row],[كد]],personel[],3,FALSE),0)</f>
        <v>0</v>
      </c>
      <c r="G139" s="68">
        <f>IF(times[[#This Row],[خروج]]&gt;times[[#This Row],[ورود]],times[[#This Row],[خروج]]-times[[#This Row],[ورود]],0)</f>
        <v>0</v>
      </c>
    </row>
    <row r="140" spans="2:7" ht="23.25" customHeight="1" x14ac:dyDescent="0.25">
      <c r="B140" s="33"/>
      <c r="C140" s="33"/>
      <c r="D140" s="34"/>
      <c r="E140" s="34"/>
      <c r="F140" s="37">
        <f>IF(times[[#This Row],[كد]]&gt;0,VLOOKUP(times[[#This Row],[كد]],personel[],2,FALSE)&amp;" / "&amp;VLOOKUP(times[[#This Row],[كد]],personel[],3,FALSE),0)</f>
        <v>0</v>
      </c>
      <c r="G140" s="68">
        <f>IF(times[[#This Row],[خروج]]&gt;times[[#This Row],[ورود]],times[[#This Row],[خروج]]-times[[#This Row],[ورود]],0)</f>
        <v>0</v>
      </c>
    </row>
    <row r="141" spans="2:7" ht="23.25" customHeight="1" x14ac:dyDescent="0.25">
      <c r="B141" s="33"/>
      <c r="C141" s="33"/>
      <c r="D141" s="34"/>
      <c r="E141" s="34"/>
      <c r="F141" s="37">
        <f>IF(times[[#This Row],[كد]]&gt;0,VLOOKUP(times[[#This Row],[كد]],personel[],2,FALSE)&amp;" / "&amp;VLOOKUP(times[[#This Row],[كد]],personel[],3,FALSE),0)</f>
        <v>0</v>
      </c>
      <c r="G141" s="68">
        <f>IF(times[[#This Row],[خروج]]&gt;times[[#This Row],[ورود]],times[[#This Row],[خروج]]-times[[#This Row],[ورود]],0)</f>
        <v>0</v>
      </c>
    </row>
    <row r="142" spans="2:7" ht="23.25" customHeight="1" x14ac:dyDescent="0.25">
      <c r="B142" s="33"/>
      <c r="C142" s="33"/>
      <c r="D142" s="34"/>
      <c r="E142" s="34"/>
      <c r="F142" s="37">
        <f>IF(times[[#This Row],[كد]]&gt;0,VLOOKUP(times[[#This Row],[كد]],personel[],2,FALSE)&amp;" / "&amp;VLOOKUP(times[[#This Row],[كد]],personel[],3,FALSE),0)</f>
        <v>0</v>
      </c>
      <c r="G142" s="68">
        <f>IF(times[[#This Row],[خروج]]&gt;times[[#This Row],[ورود]],times[[#This Row],[خروج]]-times[[#This Row],[ورود]],0)</f>
        <v>0</v>
      </c>
    </row>
    <row r="143" spans="2:7" ht="23.25" customHeight="1" x14ac:dyDescent="0.25">
      <c r="B143" s="33"/>
      <c r="C143" s="33"/>
      <c r="D143" s="34"/>
      <c r="E143" s="34"/>
      <c r="F143" s="37">
        <f>IF(times[[#This Row],[كد]]&gt;0,VLOOKUP(times[[#This Row],[كد]],personel[],2,FALSE)&amp;" / "&amp;VLOOKUP(times[[#This Row],[كد]],personel[],3,FALSE),0)</f>
        <v>0</v>
      </c>
      <c r="G143" s="68">
        <f>IF(times[[#This Row],[خروج]]&gt;times[[#This Row],[ورود]],times[[#This Row],[خروج]]-times[[#This Row],[ورود]],0)</f>
        <v>0</v>
      </c>
    </row>
    <row r="144" spans="2:7" ht="23.25" customHeight="1" x14ac:dyDescent="0.25">
      <c r="B144" s="33"/>
      <c r="C144" s="33"/>
      <c r="D144" s="34"/>
      <c r="E144" s="34"/>
      <c r="F144" s="37">
        <f>IF(times[[#This Row],[كد]]&gt;0,VLOOKUP(times[[#This Row],[كد]],personel[],2,FALSE)&amp;" / "&amp;VLOOKUP(times[[#This Row],[كد]],personel[],3,FALSE),0)</f>
        <v>0</v>
      </c>
      <c r="G144" s="68">
        <f>IF(times[[#This Row],[خروج]]&gt;times[[#This Row],[ورود]],times[[#This Row],[خروج]]-times[[#This Row],[ورود]],0)</f>
        <v>0</v>
      </c>
    </row>
    <row r="145" spans="2:7" ht="23.25" customHeight="1" x14ac:dyDescent="0.25">
      <c r="B145" s="33"/>
      <c r="C145" s="33"/>
      <c r="D145" s="34"/>
      <c r="E145" s="34"/>
      <c r="F145" s="37">
        <f>IF(times[[#This Row],[كد]]&gt;0,VLOOKUP(times[[#This Row],[كد]],personel[],2,FALSE)&amp;" / "&amp;VLOOKUP(times[[#This Row],[كد]],personel[],3,FALSE),0)</f>
        <v>0</v>
      </c>
      <c r="G145" s="68">
        <f>IF(times[[#This Row],[خروج]]&gt;times[[#This Row],[ورود]],times[[#This Row],[خروج]]-times[[#This Row],[ورود]],0)</f>
        <v>0</v>
      </c>
    </row>
    <row r="146" spans="2:7" ht="23.25" customHeight="1" x14ac:dyDescent="0.25">
      <c r="B146" s="33"/>
      <c r="C146" s="33"/>
      <c r="D146" s="34"/>
      <c r="E146" s="34"/>
      <c r="F146" s="37">
        <f>IF(times[[#This Row],[كد]]&gt;0,VLOOKUP(times[[#This Row],[كد]],personel[],2,FALSE)&amp;" / "&amp;VLOOKUP(times[[#This Row],[كد]],personel[],3,FALSE),0)</f>
        <v>0</v>
      </c>
      <c r="G146" s="68">
        <f>IF(times[[#This Row],[خروج]]&gt;times[[#This Row],[ورود]],times[[#This Row],[خروج]]-times[[#This Row],[ورود]],0)</f>
        <v>0</v>
      </c>
    </row>
    <row r="147" spans="2:7" ht="23.25" customHeight="1" x14ac:dyDescent="0.25">
      <c r="B147" s="33"/>
      <c r="C147" s="33"/>
      <c r="D147" s="34"/>
      <c r="E147" s="34"/>
      <c r="F147" s="37">
        <f>IF(times[[#This Row],[كد]]&gt;0,VLOOKUP(times[[#This Row],[كد]],personel[],2,FALSE)&amp;" / "&amp;VLOOKUP(times[[#This Row],[كد]],personel[],3,FALSE),0)</f>
        <v>0</v>
      </c>
      <c r="G147" s="68">
        <f>IF(times[[#This Row],[خروج]]&gt;times[[#This Row],[ورود]],times[[#This Row],[خروج]]-times[[#This Row],[ورود]],0)</f>
        <v>0</v>
      </c>
    </row>
    <row r="148" spans="2:7" ht="23.25" customHeight="1" x14ac:dyDescent="0.25">
      <c r="B148" s="33"/>
      <c r="C148" s="33"/>
      <c r="D148" s="34"/>
      <c r="E148" s="34"/>
      <c r="F148" s="37">
        <f>IF(times[[#This Row],[كد]]&gt;0,VLOOKUP(times[[#This Row],[كد]],personel[],2,FALSE)&amp;" / "&amp;VLOOKUP(times[[#This Row],[كد]],personel[],3,FALSE),0)</f>
        <v>0</v>
      </c>
      <c r="G148" s="68">
        <f>IF(times[[#This Row],[خروج]]&gt;times[[#This Row],[ورود]],times[[#This Row],[خروج]]-times[[#This Row],[ورود]],0)</f>
        <v>0</v>
      </c>
    </row>
    <row r="149" spans="2:7" ht="23.25" customHeight="1" x14ac:dyDescent="0.25">
      <c r="B149" s="33"/>
      <c r="C149" s="33"/>
      <c r="D149" s="34"/>
      <c r="E149" s="34"/>
      <c r="F149" s="37">
        <f>IF(times[[#This Row],[كد]]&gt;0,VLOOKUP(times[[#This Row],[كد]],personel[],2,FALSE)&amp;" / "&amp;VLOOKUP(times[[#This Row],[كد]],personel[],3,FALSE),0)</f>
        <v>0</v>
      </c>
      <c r="G149" s="68">
        <f>IF(times[[#This Row],[خروج]]&gt;times[[#This Row],[ورود]],times[[#This Row],[خروج]]-times[[#This Row],[ورود]],0)</f>
        <v>0</v>
      </c>
    </row>
    <row r="150" spans="2:7" ht="23.25" customHeight="1" x14ac:dyDescent="0.25">
      <c r="B150" s="33"/>
      <c r="C150" s="33"/>
      <c r="D150" s="34"/>
      <c r="E150" s="34"/>
      <c r="F150" s="37">
        <f>IF(times[[#This Row],[كد]]&gt;0,VLOOKUP(times[[#This Row],[كد]],personel[],2,FALSE)&amp;" / "&amp;VLOOKUP(times[[#This Row],[كد]],personel[],3,FALSE),0)</f>
        <v>0</v>
      </c>
      <c r="G150" s="68">
        <f>IF(times[[#This Row],[خروج]]&gt;times[[#This Row],[ورود]],times[[#This Row],[خروج]]-times[[#This Row],[ورود]],0)</f>
        <v>0</v>
      </c>
    </row>
    <row r="151" spans="2:7" ht="23.25" customHeight="1" x14ac:dyDescent="0.25">
      <c r="B151" s="33"/>
      <c r="C151" s="33"/>
      <c r="D151" s="34"/>
      <c r="E151" s="34"/>
      <c r="F151" s="37">
        <f>IF(times[[#This Row],[كد]]&gt;0,VLOOKUP(times[[#This Row],[كد]],personel[],2,FALSE)&amp;" / "&amp;VLOOKUP(times[[#This Row],[كد]],personel[],3,FALSE),0)</f>
        <v>0</v>
      </c>
      <c r="G151" s="68">
        <f>IF(times[[#This Row],[خروج]]&gt;times[[#This Row],[ورود]],times[[#This Row],[خروج]]-times[[#This Row],[ورود]],0)</f>
        <v>0</v>
      </c>
    </row>
    <row r="152" spans="2:7" ht="23.25" customHeight="1" x14ac:dyDescent="0.25">
      <c r="B152" s="33"/>
      <c r="C152" s="33"/>
      <c r="D152" s="34"/>
      <c r="E152" s="34"/>
      <c r="F152" s="37">
        <f>IF(times[[#This Row],[كد]]&gt;0,VLOOKUP(times[[#This Row],[كد]],personel[],2,FALSE)&amp;" / "&amp;VLOOKUP(times[[#This Row],[كد]],personel[],3,FALSE),0)</f>
        <v>0</v>
      </c>
      <c r="G152" s="68">
        <f>IF(times[[#This Row],[خروج]]&gt;times[[#This Row],[ورود]],times[[#This Row],[خروج]]-times[[#This Row],[ورود]],0)</f>
        <v>0</v>
      </c>
    </row>
    <row r="153" spans="2:7" ht="23.25" customHeight="1" x14ac:dyDescent="0.25">
      <c r="B153" s="33"/>
      <c r="C153" s="33"/>
      <c r="D153" s="34"/>
      <c r="E153" s="34"/>
      <c r="F153" s="37">
        <f>IF(times[[#This Row],[كد]]&gt;0,VLOOKUP(times[[#This Row],[كد]],personel[],2,FALSE)&amp;" / "&amp;VLOOKUP(times[[#This Row],[كد]],personel[],3,FALSE),0)</f>
        <v>0</v>
      </c>
      <c r="G153" s="68">
        <f>IF(times[[#This Row],[خروج]]&gt;times[[#This Row],[ورود]],times[[#This Row],[خروج]]-times[[#This Row],[ورود]],0)</f>
        <v>0</v>
      </c>
    </row>
    <row r="154" spans="2:7" ht="23.25" customHeight="1" x14ac:dyDescent="0.25">
      <c r="B154" s="33"/>
      <c r="C154" s="33"/>
      <c r="D154" s="34"/>
      <c r="E154" s="34"/>
      <c r="F154" s="37">
        <f>IF(times[[#This Row],[كد]]&gt;0,VLOOKUP(times[[#This Row],[كد]],personel[],2,FALSE)&amp;" / "&amp;VLOOKUP(times[[#This Row],[كد]],personel[],3,FALSE),0)</f>
        <v>0</v>
      </c>
      <c r="G154" s="68">
        <f>IF(times[[#This Row],[خروج]]&gt;times[[#This Row],[ورود]],times[[#This Row],[خروج]]-times[[#This Row],[ورود]],0)</f>
        <v>0</v>
      </c>
    </row>
    <row r="155" spans="2:7" ht="23.25" customHeight="1" x14ac:dyDescent="0.25">
      <c r="B155" s="33"/>
      <c r="C155" s="33"/>
      <c r="D155" s="34"/>
      <c r="E155" s="34"/>
      <c r="F155" s="37">
        <f>IF(times[[#This Row],[كد]]&gt;0,VLOOKUP(times[[#This Row],[كد]],personel[],2,FALSE)&amp;" / "&amp;VLOOKUP(times[[#This Row],[كد]],personel[],3,FALSE),0)</f>
        <v>0</v>
      </c>
      <c r="G155" s="68">
        <f>IF(times[[#This Row],[خروج]]&gt;times[[#This Row],[ورود]],times[[#This Row],[خروج]]-times[[#This Row],[ورود]],0)</f>
        <v>0</v>
      </c>
    </row>
    <row r="156" spans="2:7" ht="23.25" customHeight="1" x14ac:dyDescent="0.25">
      <c r="B156" s="33"/>
      <c r="C156" s="33"/>
      <c r="D156" s="34"/>
      <c r="E156" s="34"/>
      <c r="F156" s="37">
        <f>IF(times[[#This Row],[كد]]&gt;0,VLOOKUP(times[[#This Row],[كد]],personel[],2,FALSE)&amp;" / "&amp;VLOOKUP(times[[#This Row],[كد]],personel[],3,FALSE),0)</f>
        <v>0</v>
      </c>
      <c r="G156" s="68">
        <f>IF(times[[#This Row],[خروج]]&gt;times[[#This Row],[ورود]],times[[#This Row],[خروج]]-times[[#This Row],[ورود]],0)</f>
        <v>0</v>
      </c>
    </row>
    <row r="157" spans="2:7" ht="23.25" customHeight="1" x14ac:dyDescent="0.25">
      <c r="B157" s="33"/>
      <c r="C157" s="33"/>
      <c r="D157" s="34"/>
      <c r="E157" s="34"/>
      <c r="F157" s="37">
        <f>IF(times[[#This Row],[كد]]&gt;0,VLOOKUP(times[[#This Row],[كد]],personel[],2,FALSE)&amp;" / "&amp;VLOOKUP(times[[#This Row],[كد]],personel[],3,FALSE),0)</f>
        <v>0</v>
      </c>
      <c r="G157" s="68">
        <f>IF(times[[#This Row],[خروج]]&gt;times[[#This Row],[ورود]],times[[#This Row],[خروج]]-times[[#This Row],[ورود]],0)</f>
        <v>0</v>
      </c>
    </row>
    <row r="158" spans="2:7" ht="23.25" customHeight="1" x14ac:dyDescent="0.25">
      <c r="B158" s="33"/>
      <c r="C158" s="33"/>
      <c r="D158" s="34"/>
      <c r="E158" s="34"/>
      <c r="F158" s="37">
        <f>IF(times[[#This Row],[كد]]&gt;0,VLOOKUP(times[[#This Row],[كد]],personel[],2,FALSE)&amp;" / "&amp;VLOOKUP(times[[#This Row],[كد]],personel[],3,FALSE),0)</f>
        <v>0</v>
      </c>
      <c r="G158" s="68">
        <f>IF(times[[#This Row],[خروج]]&gt;times[[#This Row],[ورود]],times[[#This Row],[خروج]]-times[[#This Row],[ورود]],0)</f>
        <v>0</v>
      </c>
    </row>
    <row r="159" spans="2:7" ht="23.25" customHeight="1" x14ac:dyDescent="0.25">
      <c r="B159" s="33"/>
      <c r="C159" s="33"/>
      <c r="D159" s="34"/>
      <c r="E159" s="34"/>
      <c r="F159" s="37">
        <f>IF(times[[#This Row],[كد]]&gt;0,VLOOKUP(times[[#This Row],[كد]],personel[],2,FALSE)&amp;" / "&amp;VLOOKUP(times[[#This Row],[كد]],personel[],3,FALSE),0)</f>
        <v>0</v>
      </c>
      <c r="G159" s="68">
        <f>IF(times[[#This Row],[خروج]]&gt;times[[#This Row],[ورود]],times[[#This Row],[خروج]]-times[[#This Row],[ورود]],0)</f>
        <v>0</v>
      </c>
    </row>
    <row r="160" spans="2:7" ht="23.25" customHeight="1" x14ac:dyDescent="0.25">
      <c r="B160" s="33"/>
      <c r="C160" s="33"/>
      <c r="D160" s="34"/>
      <c r="E160" s="34"/>
      <c r="F160" s="37">
        <f>IF(times[[#This Row],[كد]]&gt;0,VLOOKUP(times[[#This Row],[كد]],personel[],2,FALSE)&amp;" / "&amp;VLOOKUP(times[[#This Row],[كد]],personel[],3,FALSE),0)</f>
        <v>0</v>
      </c>
      <c r="G160" s="68">
        <f>IF(times[[#This Row],[خروج]]&gt;times[[#This Row],[ورود]],times[[#This Row],[خروج]]-times[[#This Row],[ورود]],0)</f>
        <v>0</v>
      </c>
    </row>
    <row r="161" spans="2:7" ht="23.25" customHeight="1" x14ac:dyDescent="0.25">
      <c r="B161" s="33"/>
      <c r="C161" s="33"/>
      <c r="D161" s="34"/>
      <c r="E161" s="34"/>
      <c r="F161" s="37">
        <f>IF(times[[#This Row],[كد]]&gt;0,VLOOKUP(times[[#This Row],[كد]],personel[],2,FALSE)&amp;" / "&amp;VLOOKUP(times[[#This Row],[كد]],personel[],3,FALSE),0)</f>
        <v>0</v>
      </c>
      <c r="G161" s="68">
        <f>IF(times[[#This Row],[خروج]]&gt;times[[#This Row],[ورود]],times[[#This Row],[خروج]]-times[[#This Row],[ورود]],0)</f>
        <v>0</v>
      </c>
    </row>
    <row r="162" spans="2:7" ht="23.25" customHeight="1" x14ac:dyDescent="0.25">
      <c r="B162" s="33"/>
      <c r="C162" s="33"/>
      <c r="D162" s="34"/>
      <c r="E162" s="34"/>
      <c r="F162" s="37">
        <f>IF(times[[#This Row],[كد]]&gt;0,VLOOKUP(times[[#This Row],[كد]],personel[],2,FALSE)&amp;" / "&amp;VLOOKUP(times[[#This Row],[كد]],personel[],3,FALSE),0)</f>
        <v>0</v>
      </c>
      <c r="G162" s="68">
        <f>IF(times[[#This Row],[خروج]]&gt;times[[#This Row],[ورود]],times[[#This Row],[خروج]]-times[[#This Row],[ورود]],0)</f>
        <v>0</v>
      </c>
    </row>
    <row r="163" spans="2:7" ht="23.25" customHeight="1" x14ac:dyDescent="0.25">
      <c r="B163" s="33"/>
      <c r="C163" s="33"/>
      <c r="D163" s="34"/>
      <c r="E163" s="34"/>
      <c r="F163" s="37">
        <f>IF(times[[#This Row],[كد]]&gt;0,VLOOKUP(times[[#This Row],[كد]],personel[],2,FALSE)&amp;" / "&amp;VLOOKUP(times[[#This Row],[كد]],personel[],3,FALSE),0)</f>
        <v>0</v>
      </c>
      <c r="G163" s="68">
        <f>IF(times[[#This Row],[خروج]]&gt;times[[#This Row],[ورود]],times[[#This Row],[خروج]]-times[[#This Row],[ورود]],0)</f>
        <v>0</v>
      </c>
    </row>
    <row r="164" spans="2:7" ht="23.25" customHeight="1" x14ac:dyDescent="0.25">
      <c r="B164" s="33"/>
      <c r="C164" s="33"/>
      <c r="D164" s="34"/>
      <c r="E164" s="34"/>
      <c r="F164" s="37">
        <f>IF(times[[#This Row],[كد]]&gt;0,VLOOKUP(times[[#This Row],[كد]],personel[],2,FALSE)&amp;" / "&amp;VLOOKUP(times[[#This Row],[كد]],personel[],3,FALSE),0)</f>
        <v>0</v>
      </c>
      <c r="G164" s="68">
        <f>IF(times[[#This Row],[خروج]]&gt;times[[#This Row],[ورود]],times[[#This Row],[خروج]]-times[[#This Row],[ورود]],0)</f>
        <v>0</v>
      </c>
    </row>
    <row r="165" spans="2:7" ht="23.25" customHeight="1" x14ac:dyDescent="0.25">
      <c r="B165" s="49"/>
      <c r="C165" s="49"/>
      <c r="D165" s="50"/>
      <c r="E165" s="50"/>
      <c r="F165" s="37">
        <f>IF(times[[#This Row],[كد]]&gt;0,VLOOKUP(times[[#This Row],[كد]],personel[],2,FALSE)&amp;" / "&amp;VLOOKUP(times[[#This Row],[كد]],personel[],3,FALSE),0)</f>
        <v>0</v>
      </c>
      <c r="G165" s="68">
        <f>IF(times[[#This Row],[خروج]]&gt;times[[#This Row],[ورود]],times[[#This Row],[خروج]]-times[[#This Row],[ورود]],0)</f>
        <v>0</v>
      </c>
    </row>
    <row r="166" spans="2:7" ht="23.25" customHeight="1" x14ac:dyDescent="0.25">
      <c r="B166" s="49"/>
      <c r="C166" s="49"/>
      <c r="D166" s="50"/>
      <c r="E166" s="50"/>
      <c r="F166" s="37">
        <f>IF(times[[#This Row],[كد]]&gt;0,VLOOKUP(times[[#This Row],[كد]],personel[],2,FALSE)&amp;" / "&amp;VLOOKUP(times[[#This Row],[كد]],personel[],3,FALSE),0)</f>
        <v>0</v>
      </c>
      <c r="G166" s="68">
        <f>IF(times[[#This Row],[خروج]]&gt;times[[#This Row],[ورود]],times[[#This Row],[خروج]]-times[[#This Row],[ورود]],0)</f>
        <v>0</v>
      </c>
    </row>
    <row r="167" spans="2:7" ht="23.25" customHeight="1" x14ac:dyDescent="0.25">
      <c r="B167" s="49"/>
      <c r="C167" s="49"/>
      <c r="D167" s="50"/>
      <c r="E167" s="50"/>
      <c r="F167" s="37">
        <f>IF(times[[#This Row],[كد]]&gt;0,VLOOKUP(times[[#This Row],[كد]],personel[],2,FALSE)&amp;" / "&amp;VLOOKUP(times[[#This Row],[كد]],personel[],3,FALSE),0)</f>
        <v>0</v>
      </c>
      <c r="G167" s="68">
        <f>IF(times[[#This Row],[خروج]]&gt;times[[#This Row],[ورود]],times[[#This Row],[خروج]]-times[[#This Row],[ورود]],0)</f>
        <v>0</v>
      </c>
    </row>
    <row r="168" spans="2:7" ht="23.25" customHeight="1" x14ac:dyDescent="0.25">
      <c r="B168" s="49"/>
      <c r="C168" s="49"/>
      <c r="D168" s="50"/>
      <c r="E168" s="50"/>
      <c r="F168" s="37">
        <f>IF(times[[#This Row],[كد]]&gt;0,VLOOKUP(times[[#This Row],[كد]],personel[],2,FALSE)&amp;" / "&amp;VLOOKUP(times[[#This Row],[كد]],personel[],3,FALSE),0)</f>
        <v>0</v>
      </c>
      <c r="G168" s="68">
        <f>IF(times[[#This Row],[خروج]]&gt;times[[#This Row],[ورود]],times[[#This Row],[خروج]]-times[[#This Row],[ورود]],0)</f>
        <v>0</v>
      </c>
    </row>
    <row r="169" spans="2:7" ht="23.25" customHeight="1" x14ac:dyDescent="0.25">
      <c r="B169" s="49"/>
      <c r="C169" s="49"/>
      <c r="D169" s="50"/>
      <c r="E169" s="50"/>
      <c r="F169" s="37">
        <f>IF(times[[#This Row],[كد]]&gt;0,VLOOKUP(times[[#This Row],[كد]],personel[],2,FALSE)&amp;" / "&amp;VLOOKUP(times[[#This Row],[كد]],personel[],3,FALSE),0)</f>
        <v>0</v>
      </c>
      <c r="G169" s="68">
        <f>IF(times[[#This Row],[خروج]]&gt;times[[#This Row],[ورود]],times[[#This Row],[خروج]]-times[[#This Row],[ورود]],0)</f>
        <v>0</v>
      </c>
    </row>
    <row r="170" spans="2:7" ht="23.25" customHeight="1" x14ac:dyDescent="0.25">
      <c r="B170" s="49"/>
      <c r="C170" s="49"/>
      <c r="D170" s="50"/>
      <c r="E170" s="50"/>
      <c r="F170" s="37">
        <f>IF(times[[#This Row],[كد]]&gt;0,VLOOKUP(times[[#This Row],[كد]],personel[],2,FALSE)&amp;" / "&amp;VLOOKUP(times[[#This Row],[كد]],personel[],3,FALSE),0)</f>
        <v>0</v>
      </c>
      <c r="G170" s="68">
        <f>IF(times[[#This Row],[خروج]]&gt;times[[#This Row],[ورود]],times[[#This Row],[خروج]]-times[[#This Row],[ورود]],0)</f>
        <v>0</v>
      </c>
    </row>
    <row r="171" spans="2:7" ht="23.25" customHeight="1" x14ac:dyDescent="0.25">
      <c r="B171" s="49"/>
      <c r="C171" s="49"/>
      <c r="D171" s="50"/>
      <c r="E171" s="50"/>
      <c r="F171" s="37">
        <f>IF(times[[#This Row],[كد]]&gt;0,VLOOKUP(times[[#This Row],[كد]],personel[],2,FALSE)&amp;" / "&amp;VLOOKUP(times[[#This Row],[كد]],personel[],3,FALSE),0)</f>
        <v>0</v>
      </c>
      <c r="G171" s="68">
        <f>IF(times[[#This Row],[خروج]]&gt;times[[#This Row],[ورود]],times[[#This Row],[خروج]]-times[[#This Row],[ورود]],0)</f>
        <v>0</v>
      </c>
    </row>
    <row r="172" spans="2:7" ht="23.25" customHeight="1" x14ac:dyDescent="0.25">
      <c r="B172" s="49"/>
      <c r="C172" s="49"/>
      <c r="D172" s="50"/>
      <c r="E172" s="50"/>
      <c r="F172" s="37">
        <f>IF(times[[#This Row],[كد]]&gt;0,VLOOKUP(times[[#This Row],[كد]],personel[],2,FALSE)&amp;" / "&amp;VLOOKUP(times[[#This Row],[كد]],personel[],3,FALSE),0)</f>
        <v>0</v>
      </c>
      <c r="G172" s="68">
        <f>IF(times[[#This Row],[خروج]]&gt;times[[#This Row],[ورود]],times[[#This Row],[خروج]]-times[[#This Row],[ورود]],0)</f>
        <v>0</v>
      </c>
    </row>
    <row r="173" spans="2:7" ht="23.25" customHeight="1" x14ac:dyDescent="0.25">
      <c r="B173" s="49"/>
      <c r="C173" s="49"/>
      <c r="D173" s="50"/>
      <c r="E173" s="50"/>
      <c r="F173" s="37">
        <f>IF(times[[#This Row],[كد]]&gt;0,VLOOKUP(times[[#This Row],[كد]],personel[],2,FALSE)&amp;" / "&amp;VLOOKUP(times[[#This Row],[كد]],personel[],3,FALSE),0)</f>
        <v>0</v>
      </c>
      <c r="G173" s="68">
        <f>IF(times[[#This Row],[خروج]]&gt;times[[#This Row],[ورود]],times[[#This Row],[خروج]]-times[[#This Row],[ورود]],0)</f>
        <v>0</v>
      </c>
    </row>
    <row r="174" spans="2:7" ht="23.25" customHeight="1" x14ac:dyDescent="0.25">
      <c r="B174" s="49"/>
      <c r="C174" s="49"/>
      <c r="D174" s="50"/>
      <c r="E174" s="50"/>
      <c r="F174" s="37">
        <f>IF(times[[#This Row],[كد]]&gt;0,VLOOKUP(times[[#This Row],[كد]],personel[],2,FALSE)&amp;" / "&amp;VLOOKUP(times[[#This Row],[كد]],personel[],3,FALSE),0)</f>
        <v>0</v>
      </c>
      <c r="G174" s="68">
        <f>IF(times[[#This Row],[خروج]]&gt;times[[#This Row],[ورود]],times[[#This Row],[خروج]]-times[[#This Row],[ورود]],0)</f>
        <v>0</v>
      </c>
    </row>
    <row r="175" spans="2:7" ht="23.25" customHeight="1" x14ac:dyDescent="0.25">
      <c r="B175" s="49"/>
      <c r="C175" s="49"/>
      <c r="D175" s="50"/>
      <c r="E175" s="50"/>
      <c r="F175" s="37">
        <f>IF(times[[#This Row],[كد]]&gt;0,VLOOKUP(times[[#This Row],[كد]],personel[],2,FALSE)&amp;" / "&amp;VLOOKUP(times[[#This Row],[كد]],personel[],3,FALSE),0)</f>
        <v>0</v>
      </c>
      <c r="G175" s="68">
        <f>IF(times[[#This Row],[خروج]]&gt;times[[#This Row],[ورود]],times[[#This Row],[خروج]]-times[[#This Row],[ورود]],0)</f>
        <v>0</v>
      </c>
    </row>
    <row r="176" spans="2:7" ht="23.25" customHeight="1" x14ac:dyDescent="0.25">
      <c r="B176" s="49"/>
      <c r="C176" s="49"/>
      <c r="D176" s="50"/>
      <c r="E176" s="50"/>
      <c r="F176" s="37">
        <f>IF(times[[#This Row],[كد]]&gt;0,VLOOKUP(times[[#This Row],[كد]],personel[],2,FALSE)&amp;" / "&amp;VLOOKUP(times[[#This Row],[كد]],personel[],3,FALSE),0)</f>
        <v>0</v>
      </c>
      <c r="G176" s="68">
        <f>IF(times[[#This Row],[خروج]]&gt;times[[#This Row],[ورود]],times[[#This Row],[خروج]]-times[[#This Row],[ورود]],0)</f>
        <v>0</v>
      </c>
    </row>
    <row r="177" spans="2:7" ht="23.25" customHeight="1" x14ac:dyDescent="0.25">
      <c r="B177" s="49"/>
      <c r="C177" s="49"/>
      <c r="D177" s="50"/>
      <c r="E177" s="50"/>
      <c r="F177" s="37">
        <f>IF(times[[#This Row],[كد]]&gt;0,VLOOKUP(times[[#This Row],[كد]],personel[],2,FALSE)&amp;" / "&amp;VLOOKUP(times[[#This Row],[كد]],personel[],3,FALSE),0)</f>
        <v>0</v>
      </c>
      <c r="G177" s="68">
        <f>IF(times[[#This Row],[خروج]]&gt;times[[#This Row],[ورود]],times[[#This Row],[خروج]]-times[[#This Row],[ورود]],0)</f>
        <v>0</v>
      </c>
    </row>
    <row r="178" spans="2:7" ht="23.25" customHeight="1" x14ac:dyDescent="0.25">
      <c r="B178" s="49"/>
      <c r="C178" s="49"/>
      <c r="D178" s="50"/>
      <c r="E178" s="50"/>
      <c r="F178" s="37">
        <f>IF(times[[#This Row],[كد]]&gt;0,VLOOKUP(times[[#This Row],[كد]],personel[],2,FALSE)&amp;" / "&amp;VLOOKUP(times[[#This Row],[كد]],personel[],3,FALSE),0)</f>
        <v>0</v>
      </c>
      <c r="G178" s="68">
        <f>IF(times[[#This Row],[خروج]]&gt;times[[#This Row],[ورود]],times[[#This Row],[خروج]]-times[[#This Row],[ورود]],0)</f>
        <v>0</v>
      </c>
    </row>
    <row r="179" spans="2:7" ht="23.25" customHeight="1" x14ac:dyDescent="0.25">
      <c r="B179" s="49"/>
      <c r="C179" s="49"/>
      <c r="D179" s="50"/>
      <c r="E179" s="50"/>
      <c r="F179" s="37">
        <f>IF(times[[#This Row],[كد]]&gt;0,VLOOKUP(times[[#This Row],[كد]],personel[],2,FALSE)&amp;" / "&amp;VLOOKUP(times[[#This Row],[كد]],personel[],3,FALSE),0)</f>
        <v>0</v>
      </c>
      <c r="G179" s="68">
        <f>IF(times[[#This Row],[خروج]]&gt;times[[#This Row],[ورود]],times[[#This Row],[خروج]]-times[[#This Row],[ورود]],0)</f>
        <v>0</v>
      </c>
    </row>
    <row r="180" spans="2:7" ht="23.25" customHeight="1" x14ac:dyDescent="0.25">
      <c r="B180" s="49"/>
      <c r="C180" s="49"/>
      <c r="D180" s="50"/>
      <c r="E180" s="50"/>
      <c r="F180" s="37">
        <f>IF(times[[#This Row],[كد]]&gt;0,VLOOKUP(times[[#This Row],[كد]],personel[],2,FALSE)&amp;" / "&amp;VLOOKUP(times[[#This Row],[كد]],personel[],3,FALSE),0)</f>
        <v>0</v>
      </c>
      <c r="G180" s="68">
        <f>IF(times[[#This Row],[خروج]]&gt;times[[#This Row],[ورود]],times[[#This Row],[خروج]]-times[[#This Row],[ورود]],0)</f>
        <v>0</v>
      </c>
    </row>
    <row r="181" spans="2:7" ht="23.25" customHeight="1" x14ac:dyDescent="0.25">
      <c r="B181" s="49"/>
      <c r="C181" s="49"/>
      <c r="D181" s="50"/>
      <c r="E181" s="50"/>
      <c r="F181" s="37">
        <f>IF(times[[#This Row],[كد]]&gt;0,VLOOKUP(times[[#This Row],[كد]],personel[],2,FALSE)&amp;" / "&amp;VLOOKUP(times[[#This Row],[كد]],personel[],3,FALSE),0)</f>
        <v>0</v>
      </c>
      <c r="G181" s="68">
        <f>IF(times[[#This Row],[خروج]]&gt;times[[#This Row],[ورود]],times[[#This Row],[خروج]]-times[[#This Row],[ورود]],0)</f>
        <v>0</v>
      </c>
    </row>
    <row r="182" spans="2:7" ht="23.25" customHeight="1" x14ac:dyDescent="0.25">
      <c r="B182" s="49"/>
      <c r="C182" s="49"/>
      <c r="D182" s="50"/>
      <c r="E182" s="50"/>
      <c r="F182" s="37">
        <f>IF(times[[#This Row],[كد]]&gt;0,VLOOKUP(times[[#This Row],[كد]],personel[],2,FALSE)&amp;" / "&amp;VLOOKUP(times[[#This Row],[كد]],personel[],3,FALSE),0)</f>
        <v>0</v>
      </c>
      <c r="G182" s="68">
        <f>IF(times[[#This Row],[خروج]]&gt;times[[#This Row],[ورود]],times[[#This Row],[خروج]]-times[[#This Row],[ورود]],0)</f>
        <v>0</v>
      </c>
    </row>
    <row r="183" spans="2:7" ht="23.25" customHeight="1" x14ac:dyDescent="0.25">
      <c r="B183" s="49"/>
      <c r="C183" s="49"/>
      <c r="D183" s="50"/>
      <c r="E183" s="50"/>
      <c r="F183" s="37">
        <f>IF(times[[#This Row],[كد]]&gt;0,VLOOKUP(times[[#This Row],[كد]],personel[],2,FALSE)&amp;" / "&amp;VLOOKUP(times[[#This Row],[كد]],personel[],3,FALSE),0)</f>
        <v>0</v>
      </c>
      <c r="G183" s="68">
        <f>IF(times[[#This Row],[خروج]]&gt;times[[#This Row],[ورود]],times[[#This Row],[خروج]]-times[[#This Row],[ورود]],0)</f>
        <v>0</v>
      </c>
    </row>
    <row r="184" spans="2:7" ht="23.25" customHeight="1" x14ac:dyDescent="0.25">
      <c r="B184" s="49"/>
      <c r="C184" s="49"/>
      <c r="D184" s="50"/>
      <c r="E184" s="50"/>
      <c r="F184" s="37">
        <f>IF(times[[#This Row],[كد]]&gt;0,VLOOKUP(times[[#This Row],[كد]],personel[],2,FALSE)&amp;" / "&amp;VLOOKUP(times[[#This Row],[كد]],personel[],3,FALSE),0)</f>
        <v>0</v>
      </c>
      <c r="G184" s="68">
        <f>IF(times[[#This Row],[خروج]]&gt;times[[#This Row],[ورود]],times[[#This Row],[خروج]]-times[[#This Row],[ورود]],0)</f>
        <v>0</v>
      </c>
    </row>
    <row r="185" spans="2:7" ht="23.25" customHeight="1" x14ac:dyDescent="0.25">
      <c r="B185" s="49"/>
      <c r="C185" s="49"/>
      <c r="D185" s="50"/>
      <c r="E185" s="50"/>
      <c r="F185" s="37">
        <f>IF(times[[#This Row],[كد]]&gt;0,VLOOKUP(times[[#This Row],[كد]],personel[],2,FALSE)&amp;" / "&amp;VLOOKUP(times[[#This Row],[كد]],personel[],3,FALSE),0)</f>
        <v>0</v>
      </c>
      <c r="G185" s="68">
        <f>IF(times[[#This Row],[خروج]]&gt;times[[#This Row],[ورود]],times[[#This Row],[خروج]]-times[[#This Row],[ورود]],0)</f>
        <v>0</v>
      </c>
    </row>
    <row r="186" spans="2:7" ht="23.25" customHeight="1" x14ac:dyDescent="0.25">
      <c r="B186" s="49"/>
      <c r="C186" s="49"/>
      <c r="D186" s="50"/>
      <c r="E186" s="50"/>
      <c r="F186" s="37">
        <f>IF(times[[#This Row],[كد]]&gt;0,VLOOKUP(times[[#This Row],[كد]],personel[],2,FALSE)&amp;" / "&amp;VLOOKUP(times[[#This Row],[كد]],personel[],3,FALSE),0)</f>
        <v>0</v>
      </c>
      <c r="G186" s="68">
        <f>IF(times[[#This Row],[خروج]]&gt;times[[#This Row],[ورود]],times[[#This Row],[خروج]]-times[[#This Row],[ورود]],0)</f>
        <v>0</v>
      </c>
    </row>
    <row r="187" spans="2:7" ht="23.25" customHeight="1" x14ac:dyDescent="0.25">
      <c r="B187" s="49"/>
      <c r="C187" s="49"/>
      <c r="D187" s="50"/>
      <c r="E187" s="50"/>
      <c r="F187" s="37">
        <f>IF(times[[#This Row],[كد]]&gt;0,VLOOKUP(times[[#This Row],[كد]],personel[],2,FALSE)&amp;" / "&amp;VLOOKUP(times[[#This Row],[كد]],personel[],3,FALSE),0)</f>
        <v>0</v>
      </c>
      <c r="G187" s="68">
        <f>IF(times[[#This Row],[خروج]]&gt;times[[#This Row],[ورود]],times[[#This Row],[خروج]]-times[[#This Row],[ورود]],0)</f>
        <v>0</v>
      </c>
    </row>
    <row r="188" spans="2:7" ht="23.25" customHeight="1" x14ac:dyDescent="0.25">
      <c r="B188" s="49"/>
      <c r="C188" s="49"/>
      <c r="D188" s="50"/>
      <c r="E188" s="50"/>
      <c r="F188" s="37">
        <f>IF(times[[#This Row],[كد]]&gt;0,VLOOKUP(times[[#This Row],[كد]],personel[],2,FALSE)&amp;" / "&amp;VLOOKUP(times[[#This Row],[كد]],personel[],3,FALSE),0)</f>
        <v>0</v>
      </c>
      <c r="G188" s="68">
        <f>IF(times[[#This Row],[خروج]]&gt;times[[#This Row],[ورود]],times[[#This Row],[خروج]]-times[[#This Row],[ورود]],0)</f>
        <v>0</v>
      </c>
    </row>
    <row r="189" spans="2:7" ht="23.25" customHeight="1" x14ac:dyDescent="0.25">
      <c r="B189" s="49"/>
      <c r="C189" s="49"/>
      <c r="D189" s="50"/>
      <c r="E189" s="50"/>
      <c r="F189" s="37">
        <f>IF(times[[#This Row],[كد]]&gt;0,VLOOKUP(times[[#This Row],[كد]],personel[],2,FALSE)&amp;" / "&amp;VLOOKUP(times[[#This Row],[كد]],personel[],3,FALSE),0)</f>
        <v>0</v>
      </c>
      <c r="G189" s="68">
        <f>IF(times[[#This Row],[خروج]]&gt;times[[#This Row],[ورود]],times[[#This Row],[خروج]]-times[[#This Row],[ورود]],0)</f>
        <v>0</v>
      </c>
    </row>
    <row r="190" spans="2:7" ht="23.25" customHeight="1" x14ac:dyDescent="0.25">
      <c r="B190" s="49"/>
      <c r="C190" s="49"/>
      <c r="D190" s="50"/>
      <c r="E190" s="50"/>
      <c r="F190" s="37">
        <f>IF(times[[#This Row],[كد]]&gt;0,VLOOKUP(times[[#This Row],[كد]],personel[],2,FALSE)&amp;" / "&amp;VLOOKUP(times[[#This Row],[كد]],personel[],3,FALSE),0)</f>
        <v>0</v>
      </c>
      <c r="G190" s="68">
        <f>IF(times[[#This Row],[خروج]]&gt;times[[#This Row],[ورود]],times[[#This Row],[خروج]]-times[[#This Row],[ورود]],0)</f>
        <v>0</v>
      </c>
    </row>
    <row r="191" spans="2:7" ht="23.25" customHeight="1" x14ac:dyDescent="0.25">
      <c r="B191" s="49"/>
      <c r="C191" s="49"/>
      <c r="D191" s="50"/>
      <c r="E191" s="50"/>
      <c r="F191" s="37">
        <f>IF(times[[#This Row],[كد]]&gt;0,VLOOKUP(times[[#This Row],[كد]],personel[],2,FALSE)&amp;" / "&amp;VLOOKUP(times[[#This Row],[كد]],personel[],3,FALSE),0)</f>
        <v>0</v>
      </c>
      <c r="G191" s="68">
        <f>IF(times[[#This Row],[خروج]]&gt;times[[#This Row],[ورود]],times[[#This Row],[خروج]]-times[[#This Row],[ورود]],0)</f>
        <v>0</v>
      </c>
    </row>
    <row r="192" spans="2:7" ht="23.25" customHeight="1" x14ac:dyDescent="0.25">
      <c r="B192" s="49"/>
      <c r="C192" s="49"/>
      <c r="D192" s="50"/>
      <c r="E192" s="50"/>
      <c r="F192" s="37">
        <f>IF(times[[#This Row],[كد]]&gt;0,VLOOKUP(times[[#This Row],[كد]],personel[],2,FALSE)&amp;" / "&amp;VLOOKUP(times[[#This Row],[كد]],personel[],3,FALSE),0)</f>
        <v>0</v>
      </c>
      <c r="G192" s="68">
        <f>IF(times[[#This Row],[خروج]]&gt;times[[#This Row],[ورود]],times[[#This Row],[خروج]]-times[[#This Row],[ورود]],0)</f>
        <v>0</v>
      </c>
    </row>
    <row r="193" spans="2:7" ht="23.25" customHeight="1" x14ac:dyDescent="0.25">
      <c r="B193" s="49"/>
      <c r="C193" s="49"/>
      <c r="D193" s="50"/>
      <c r="E193" s="50"/>
      <c r="F193" s="37">
        <f>IF(times[[#This Row],[كد]]&gt;0,VLOOKUP(times[[#This Row],[كد]],personel[],2,FALSE)&amp;" / "&amp;VLOOKUP(times[[#This Row],[كد]],personel[],3,FALSE),0)</f>
        <v>0</v>
      </c>
      <c r="G193" s="68">
        <f>IF(times[[#This Row],[خروج]]&gt;times[[#This Row],[ورود]],times[[#This Row],[خروج]]-times[[#This Row],[ورود]],0)</f>
        <v>0</v>
      </c>
    </row>
    <row r="194" spans="2:7" ht="23.25" customHeight="1" x14ac:dyDescent="0.25">
      <c r="B194" s="49"/>
      <c r="C194" s="49"/>
      <c r="D194" s="50"/>
      <c r="E194" s="50"/>
      <c r="F194" s="37">
        <f>IF(times[[#This Row],[كد]]&gt;0,VLOOKUP(times[[#This Row],[كد]],personel[],2,FALSE)&amp;" / "&amp;VLOOKUP(times[[#This Row],[كد]],personel[],3,FALSE),0)</f>
        <v>0</v>
      </c>
      <c r="G194" s="68">
        <f>IF(times[[#This Row],[خروج]]&gt;times[[#This Row],[ورود]],times[[#This Row],[خروج]]-times[[#This Row],[ورود]],0)</f>
        <v>0</v>
      </c>
    </row>
    <row r="195" spans="2:7" ht="23.25" customHeight="1" x14ac:dyDescent="0.25">
      <c r="B195" s="49"/>
      <c r="C195" s="49"/>
      <c r="D195" s="50"/>
      <c r="E195" s="50"/>
      <c r="F195" s="37">
        <f>IF(times[[#This Row],[كد]]&gt;0,VLOOKUP(times[[#This Row],[كد]],personel[],2,FALSE)&amp;" / "&amp;VLOOKUP(times[[#This Row],[كد]],personel[],3,FALSE),0)</f>
        <v>0</v>
      </c>
      <c r="G195" s="68">
        <f>IF(times[[#This Row],[خروج]]&gt;times[[#This Row],[ورود]],times[[#This Row],[خروج]]-times[[#This Row],[ورود]],0)</f>
        <v>0</v>
      </c>
    </row>
    <row r="196" spans="2:7" ht="23.25" customHeight="1" x14ac:dyDescent="0.25">
      <c r="B196" s="49"/>
      <c r="C196" s="49"/>
      <c r="D196" s="50"/>
      <c r="E196" s="50"/>
      <c r="F196" s="37">
        <f>IF(times[[#This Row],[كد]]&gt;0,VLOOKUP(times[[#This Row],[كد]],personel[],2,FALSE)&amp;" / "&amp;VLOOKUP(times[[#This Row],[كد]],personel[],3,FALSE),0)</f>
        <v>0</v>
      </c>
      <c r="G196" s="68">
        <f>IF(times[[#This Row],[خروج]]&gt;times[[#This Row],[ورود]],times[[#This Row],[خروج]]-times[[#This Row],[ورود]],0)</f>
        <v>0</v>
      </c>
    </row>
    <row r="197" spans="2:7" ht="23.25" customHeight="1" x14ac:dyDescent="0.25">
      <c r="B197" s="49"/>
      <c r="C197" s="49"/>
      <c r="D197" s="50"/>
      <c r="E197" s="50"/>
      <c r="F197" s="37">
        <f>IF(times[[#This Row],[كد]]&gt;0,VLOOKUP(times[[#This Row],[كد]],personel[],2,FALSE)&amp;" / "&amp;VLOOKUP(times[[#This Row],[كد]],personel[],3,FALSE),0)</f>
        <v>0</v>
      </c>
      <c r="G197" s="68">
        <f>IF(times[[#This Row],[خروج]]&gt;times[[#This Row],[ورود]],times[[#This Row],[خروج]]-times[[#This Row],[ورود]],0)</f>
        <v>0</v>
      </c>
    </row>
    <row r="198" spans="2:7" ht="23.25" customHeight="1" x14ac:dyDescent="0.25">
      <c r="B198" s="49"/>
      <c r="C198" s="49"/>
      <c r="D198" s="50"/>
      <c r="E198" s="50"/>
      <c r="F198" s="37">
        <f>IF(times[[#This Row],[كد]]&gt;0,VLOOKUP(times[[#This Row],[كد]],personel[],2,FALSE)&amp;" / "&amp;VLOOKUP(times[[#This Row],[كد]],personel[],3,FALSE),0)</f>
        <v>0</v>
      </c>
      <c r="G198" s="68">
        <f>IF(times[[#This Row],[خروج]]&gt;times[[#This Row],[ورود]],times[[#This Row],[خروج]]-times[[#This Row],[ورود]],0)</f>
        <v>0</v>
      </c>
    </row>
    <row r="199" spans="2:7" ht="23.25" customHeight="1" x14ac:dyDescent="0.25">
      <c r="B199" s="49"/>
      <c r="C199" s="49"/>
      <c r="D199" s="50"/>
      <c r="E199" s="50"/>
      <c r="F199" s="37">
        <f>IF(times[[#This Row],[كد]]&gt;0,VLOOKUP(times[[#This Row],[كد]],personel[],2,FALSE)&amp;" / "&amp;VLOOKUP(times[[#This Row],[كد]],personel[],3,FALSE),0)</f>
        <v>0</v>
      </c>
      <c r="G199" s="68">
        <f>IF(times[[#This Row],[خروج]]&gt;times[[#This Row],[ورود]],times[[#This Row],[خروج]]-times[[#This Row],[ورود]],0)</f>
        <v>0</v>
      </c>
    </row>
    <row r="200" spans="2:7" ht="23.25" customHeight="1" x14ac:dyDescent="0.25">
      <c r="B200" s="49"/>
      <c r="C200" s="49"/>
      <c r="D200" s="50"/>
      <c r="E200" s="50"/>
      <c r="F200" s="37">
        <f>IF(times[[#This Row],[كد]]&gt;0,VLOOKUP(times[[#This Row],[كد]],personel[],2,FALSE)&amp;" / "&amp;VLOOKUP(times[[#This Row],[كد]],personel[],3,FALSE),0)</f>
        <v>0</v>
      </c>
      <c r="G200" s="68">
        <f>IF(times[[#This Row],[خروج]]&gt;times[[#This Row],[ورود]],times[[#This Row],[خروج]]-times[[#This Row],[ورود]],0)</f>
        <v>0</v>
      </c>
    </row>
    <row r="201" spans="2:7" ht="23.25" customHeight="1" x14ac:dyDescent="0.25">
      <c r="B201" s="49"/>
      <c r="C201" s="49"/>
      <c r="D201" s="50"/>
      <c r="E201" s="50"/>
      <c r="F201" s="37">
        <f>IF(times[[#This Row],[كد]]&gt;0,VLOOKUP(times[[#This Row],[كد]],personel[],2,FALSE)&amp;" / "&amp;VLOOKUP(times[[#This Row],[كد]],personel[],3,FALSE),0)</f>
        <v>0</v>
      </c>
      <c r="G201" s="68">
        <f>IF(times[[#This Row],[خروج]]&gt;times[[#This Row],[ورود]],times[[#This Row],[خروج]]-times[[#This Row],[ورود]],0)</f>
        <v>0</v>
      </c>
    </row>
    <row r="202" spans="2:7" ht="23.25" customHeight="1" x14ac:dyDescent="0.25">
      <c r="B202" s="49"/>
      <c r="C202" s="49"/>
      <c r="D202" s="50"/>
      <c r="E202" s="50"/>
      <c r="F202" s="37">
        <f>IF(times[[#This Row],[كد]]&gt;0,VLOOKUP(times[[#This Row],[كد]],personel[],2,FALSE)&amp;" / "&amp;VLOOKUP(times[[#This Row],[كد]],personel[],3,FALSE),0)</f>
        <v>0</v>
      </c>
      <c r="G202" s="68">
        <f>IF(times[[#This Row],[خروج]]&gt;times[[#This Row],[ورود]],times[[#This Row],[خروج]]-times[[#This Row],[ورود]],0)</f>
        <v>0</v>
      </c>
    </row>
    <row r="203" spans="2:7" ht="23.25" customHeight="1" x14ac:dyDescent="0.25">
      <c r="B203" s="49"/>
      <c r="C203" s="49"/>
      <c r="D203" s="50"/>
      <c r="E203" s="50"/>
      <c r="F203" s="37">
        <f>IF(times[[#This Row],[كد]]&gt;0,VLOOKUP(times[[#This Row],[كد]],personel[],2,FALSE)&amp;" / "&amp;VLOOKUP(times[[#This Row],[كد]],personel[],3,FALSE),0)</f>
        <v>0</v>
      </c>
      <c r="G203" s="68">
        <f>IF(times[[#This Row],[خروج]]&gt;times[[#This Row],[ورود]],times[[#This Row],[خروج]]-times[[#This Row],[ورود]],0)</f>
        <v>0</v>
      </c>
    </row>
    <row r="204" spans="2:7" ht="23.25" customHeight="1" x14ac:dyDescent="0.25">
      <c r="B204" s="49"/>
      <c r="C204" s="49"/>
      <c r="D204" s="50"/>
      <c r="E204" s="50"/>
      <c r="F204" s="37">
        <f>IF(times[[#This Row],[كد]]&gt;0,VLOOKUP(times[[#This Row],[كد]],personel[],2,FALSE)&amp;" / "&amp;VLOOKUP(times[[#This Row],[كد]],personel[],3,FALSE),0)</f>
        <v>0</v>
      </c>
      <c r="G204" s="68">
        <f>IF(times[[#This Row],[خروج]]&gt;times[[#This Row],[ورود]],times[[#This Row],[خروج]]-times[[#This Row],[ورود]],0)</f>
        <v>0</v>
      </c>
    </row>
    <row r="205" spans="2:7" ht="23.25" customHeight="1" x14ac:dyDescent="0.25">
      <c r="B205" s="47"/>
      <c r="C205" s="47"/>
      <c r="D205" s="48"/>
      <c r="E205" s="48"/>
      <c r="F205" s="37">
        <f>IF(times[[#This Row],[كد]]&gt;0,VLOOKUP(times[[#This Row],[كد]],personel[],2,FALSE)&amp;" / "&amp;VLOOKUP(times[[#This Row],[كد]],personel[],3,FALSE),0)</f>
        <v>0</v>
      </c>
      <c r="G205" s="68">
        <f>IF(times[[#This Row],[خروج]]&gt;times[[#This Row],[ورود]],times[[#This Row],[خروج]]-times[[#This Row],[ورود]],0)</f>
        <v>0</v>
      </c>
    </row>
    <row r="206" spans="2:7" ht="23.25" customHeight="1" x14ac:dyDescent="0.25">
      <c r="B206" s="47"/>
      <c r="C206" s="47"/>
      <c r="D206" s="48"/>
      <c r="E206" s="48"/>
      <c r="F206" s="37">
        <f>IF(times[[#This Row],[كد]]&gt;0,VLOOKUP(times[[#This Row],[كد]],personel[],2,FALSE)&amp;" / "&amp;VLOOKUP(times[[#This Row],[كد]],personel[],3,FALSE),0)</f>
        <v>0</v>
      </c>
      <c r="G206" s="68">
        <f>IF(times[[#This Row],[خروج]]&gt;times[[#This Row],[ورود]],times[[#This Row],[خروج]]-times[[#This Row],[ورود]],0)</f>
        <v>0</v>
      </c>
    </row>
    <row r="207" spans="2:7" ht="23.25" customHeight="1" x14ac:dyDescent="0.25">
      <c r="B207" s="47"/>
      <c r="C207" s="47"/>
      <c r="D207" s="48"/>
      <c r="E207" s="48"/>
      <c r="F207" s="37">
        <f>IF(times[[#This Row],[كد]]&gt;0,VLOOKUP(times[[#This Row],[كد]],personel[],2,FALSE)&amp;" / "&amp;VLOOKUP(times[[#This Row],[كد]],personel[],3,FALSE),0)</f>
        <v>0</v>
      </c>
      <c r="G207" s="68">
        <f>IF(times[[#This Row],[خروج]]&gt;times[[#This Row],[ورود]],times[[#This Row],[خروج]]-times[[#This Row],[ورود]],0)</f>
        <v>0</v>
      </c>
    </row>
    <row r="208" spans="2:7" ht="23.25" customHeight="1" x14ac:dyDescent="0.25">
      <c r="B208" s="47"/>
      <c r="C208" s="47"/>
      <c r="D208" s="48"/>
      <c r="E208" s="48"/>
      <c r="F208" s="37">
        <f>IF(times[[#This Row],[كد]]&gt;0,VLOOKUP(times[[#This Row],[كد]],personel[],2,FALSE)&amp;" / "&amp;VLOOKUP(times[[#This Row],[كد]],personel[],3,FALSE),0)</f>
        <v>0</v>
      </c>
      <c r="G208" s="68">
        <f>IF(times[[#This Row],[خروج]]&gt;times[[#This Row],[ورود]],times[[#This Row],[خروج]]-times[[#This Row],[ورود]],0)</f>
        <v>0</v>
      </c>
    </row>
    <row r="209" spans="2:7" ht="23.25" customHeight="1" x14ac:dyDescent="0.25">
      <c r="B209" s="47"/>
      <c r="C209" s="47"/>
      <c r="D209" s="48"/>
      <c r="E209" s="48"/>
      <c r="F209" s="37">
        <f>IF(times[[#This Row],[كد]]&gt;0,VLOOKUP(times[[#This Row],[كد]],personel[],2,FALSE)&amp;" / "&amp;VLOOKUP(times[[#This Row],[كد]],personel[],3,FALSE),0)</f>
        <v>0</v>
      </c>
      <c r="G209" s="68">
        <f>IF(times[[#This Row],[خروج]]&gt;times[[#This Row],[ورود]],times[[#This Row],[خروج]]-times[[#This Row],[ورود]],0)</f>
        <v>0</v>
      </c>
    </row>
    <row r="210" spans="2:7" ht="23.25" customHeight="1" x14ac:dyDescent="0.25">
      <c r="B210" s="47"/>
      <c r="C210" s="47"/>
      <c r="D210" s="48"/>
      <c r="E210" s="48"/>
      <c r="F210" s="37">
        <f>IF(times[[#This Row],[كد]]&gt;0,VLOOKUP(times[[#This Row],[كد]],personel[],2,FALSE)&amp;" / "&amp;VLOOKUP(times[[#This Row],[كد]],personel[],3,FALSE),0)</f>
        <v>0</v>
      </c>
      <c r="G210" s="68">
        <f>IF(times[[#This Row],[خروج]]&gt;times[[#This Row],[ورود]],times[[#This Row],[خروج]]-times[[#This Row],[ورود]],0)</f>
        <v>0</v>
      </c>
    </row>
    <row r="211" spans="2:7" ht="23.25" customHeight="1" x14ac:dyDescent="0.25">
      <c r="B211" s="47"/>
      <c r="C211" s="47"/>
      <c r="D211" s="48"/>
      <c r="E211" s="48"/>
      <c r="F211" s="37">
        <f>IF(times[[#This Row],[كد]]&gt;0,VLOOKUP(times[[#This Row],[كد]],personel[],2,FALSE)&amp;" / "&amp;VLOOKUP(times[[#This Row],[كد]],personel[],3,FALSE),0)</f>
        <v>0</v>
      </c>
      <c r="G211" s="68">
        <f>IF(times[[#This Row],[خروج]]&gt;times[[#This Row],[ورود]],times[[#This Row],[خروج]]-times[[#This Row],[ورود]],0)</f>
        <v>0</v>
      </c>
    </row>
    <row r="212" spans="2:7" ht="23.25" customHeight="1" x14ac:dyDescent="0.25">
      <c r="B212" s="47"/>
      <c r="C212" s="47"/>
      <c r="D212" s="48"/>
      <c r="E212" s="48"/>
      <c r="F212" s="37">
        <f>IF(times[[#This Row],[كد]]&gt;0,VLOOKUP(times[[#This Row],[كد]],personel[],2,FALSE)&amp;" / "&amp;VLOOKUP(times[[#This Row],[كد]],personel[],3,FALSE),0)</f>
        <v>0</v>
      </c>
      <c r="G212" s="68">
        <f>IF(times[[#This Row],[خروج]]&gt;times[[#This Row],[ورود]],times[[#This Row],[خروج]]-times[[#This Row],[ورود]],0)</f>
        <v>0</v>
      </c>
    </row>
    <row r="213" spans="2:7" ht="23.25" customHeight="1" x14ac:dyDescent="0.25">
      <c r="B213" s="47"/>
      <c r="C213" s="47"/>
      <c r="D213" s="48"/>
      <c r="E213" s="48"/>
      <c r="F213" s="37">
        <f>IF(times[[#This Row],[كد]]&gt;0,VLOOKUP(times[[#This Row],[كد]],personel[],2,FALSE)&amp;" / "&amp;VLOOKUP(times[[#This Row],[كد]],personel[],3,FALSE),0)</f>
        <v>0</v>
      </c>
      <c r="G213" s="68">
        <f>IF(times[[#This Row],[خروج]]&gt;times[[#This Row],[ورود]],times[[#This Row],[خروج]]-times[[#This Row],[ورود]],0)</f>
        <v>0</v>
      </c>
    </row>
    <row r="214" spans="2:7" ht="23.25" customHeight="1" x14ac:dyDescent="0.25">
      <c r="B214" s="47"/>
      <c r="C214" s="47"/>
      <c r="D214" s="48"/>
      <c r="E214" s="48"/>
      <c r="F214" s="37">
        <f>IF(times[[#This Row],[كد]]&gt;0,VLOOKUP(times[[#This Row],[كد]],personel[],2,FALSE)&amp;" / "&amp;VLOOKUP(times[[#This Row],[كد]],personel[],3,FALSE),0)</f>
        <v>0</v>
      </c>
      <c r="G214" s="68">
        <f>IF(times[[#This Row],[خروج]]&gt;times[[#This Row],[ورود]],times[[#This Row],[خروج]]-times[[#This Row],[ورود]],0)</f>
        <v>0</v>
      </c>
    </row>
    <row r="215" spans="2:7" ht="23.25" customHeight="1" x14ac:dyDescent="0.25">
      <c r="B215" s="47"/>
      <c r="C215" s="47"/>
      <c r="D215" s="48"/>
      <c r="E215" s="48"/>
      <c r="F215" s="37">
        <f>IF(times[[#This Row],[كد]]&gt;0,VLOOKUP(times[[#This Row],[كد]],personel[],2,FALSE)&amp;" / "&amp;VLOOKUP(times[[#This Row],[كد]],personel[],3,FALSE),0)</f>
        <v>0</v>
      </c>
      <c r="G215" s="68">
        <f>IF(times[[#This Row],[خروج]]&gt;times[[#This Row],[ورود]],times[[#This Row],[خروج]]-times[[#This Row],[ورود]],0)</f>
        <v>0</v>
      </c>
    </row>
    <row r="216" spans="2:7" ht="23.25" customHeight="1" x14ac:dyDescent="0.25">
      <c r="B216" s="47"/>
      <c r="C216" s="47"/>
      <c r="D216" s="48"/>
      <c r="E216" s="48"/>
      <c r="F216" s="37">
        <f>IF(times[[#This Row],[كد]]&gt;0,VLOOKUP(times[[#This Row],[كد]],personel[],2,FALSE)&amp;" / "&amp;VLOOKUP(times[[#This Row],[كد]],personel[],3,FALSE),0)</f>
        <v>0</v>
      </c>
      <c r="G216" s="68">
        <f>IF(times[[#This Row],[خروج]]&gt;times[[#This Row],[ورود]],times[[#This Row],[خروج]]-times[[#This Row],[ورود]],0)</f>
        <v>0</v>
      </c>
    </row>
    <row r="217" spans="2:7" ht="23.25" customHeight="1" x14ac:dyDescent="0.25">
      <c r="B217" s="47"/>
      <c r="C217" s="47"/>
      <c r="D217" s="48"/>
      <c r="E217" s="48"/>
      <c r="F217" s="37">
        <f>IF(times[[#This Row],[كد]]&gt;0,VLOOKUP(times[[#This Row],[كد]],personel[],2,FALSE)&amp;" / "&amp;VLOOKUP(times[[#This Row],[كد]],personel[],3,FALSE),0)</f>
        <v>0</v>
      </c>
      <c r="G217" s="68">
        <f>IF(times[[#This Row],[خروج]]&gt;times[[#This Row],[ورود]],times[[#This Row],[خروج]]-times[[#This Row],[ورود]],0)</f>
        <v>0</v>
      </c>
    </row>
    <row r="218" spans="2:7" ht="23.25" customHeight="1" x14ac:dyDescent="0.25">
      <c r="B218" s="47"/>
      <c r="C218" s="47"/>
      <c r="D218" s="48"/>
      <c r="E218" s="48"/>
      <c r="F218" s="37">
        <f>IF(times[[#This Row],[كد]]&gt;0,VLOOKUP(times[[#This Row],[كد]],personel[],2,FALSE)&amp;" / "&amp;VLOOKUP(times[[#This Row],[كد]],personel[],3,FALSE),0)</f>
        <v>0</v>
      </c>
      <c r="G218" s="68">
        <f>IF(times[[#This Row],[خروج]]&gt;times[[#This Row],[ورود]],times[[#This Row],[خروج]]-times[[#This Row],[ورود]],0)</f>
        <v>0</v>
      </c>
    </row>
    <row r="219" spans="2:7" ht="23.25" customHeight="1" x14ac:dyDescent="0.25">
      <c r="B219" s="47"/>
      <c r="C219" s="47"/>
      <c r="D219" s="48"/>
      <c r="E219" s="48"/>
      <c r="F219" s="37">
        <f>IF(times[[#This Row],[كد]]&gt;0,VLOOKUP(times[[#This Row],[كد]],personel[],2,FALSE)&amp;" / "&amp;VLOOKUP(times[[#This Row],[كد]],personel[],3,FALSE),0)</f>
        <v>0</v>
      </c>
      <c r="G219" s="68">
        <f>IF(times[[#This Row],[خروج]]&gt;times[[#This Row],[ورود]],times[[#This Row],[خروج]]-times[[#This Row],[ورود]],0)</f>
        <v>0</v>
      </c>
    </row>
    <row r="220" spans="2:7" ht="23.25" customHeight="1" x14ac:dyDescent="0.25">
      <c r="B220" s="47"/>
      <c r="C220" s="47"/>
      <c r="D220" s="48"/>
      <c r="E220" s="48"/>
      <c r="F220" s="37">
        <f>IF(times[[#This Row],[كد]]&gt;0,VLOOKUP(times[[#This Row],[كد]],personel[],2,FALSE)&amp;" / "&amp;VLOOKUP(times[[#This Row],[كد]],personel[],3,FALSE),0)</f>
        <v>0</v>
      </c>
      <c r="G220" s="68">
        <f>IF(times[[#This Row],[خروج]]&gt;times[[#This Row],[ورود]],times[[#This Row],[خروج]]-times[[#This Row],[ورود]],0)</f>
        <v>0</v>
      </c>
    </row>
    <row r="221" spans="2:7" ht="23.25" customHeight="1" x14ac:dyDescent="0.25">
      <c r="B221" s="47"/>
      <c r="C221" s="47"/>
      <c r="D221" s="48"/>
      <c r="E221" s="48"/>
      <c r="F221" s="37">
        <f>IF(times[[#This Row],[كد]]&gt;0,VLOOKUP(times[[#This Row],[كد]],personel[],2,FALSE)&amp;" / "&amp;VLOOKUP(times[[#This Row],[كد]],personel[],3,FALSE),0)</f>
        <v>0</v>
      </c>
      <c r="G221" s="68">
        <f>IF(times[[#This Row],[خروج]]&gt;times[[#This Row],[ورود]],times[[#This Row],[خروج]]-times[[#This Row],[ورود]],0)</f>
        <v>0</v>
      </c>
    </row>
    <row r="222" spans="2:7" ht="23.25" customHeight="1" x14ac:dyDescent="0.25">
      <c r="B222" s="47"/>
      <c r="C222" s="47"/>
      <c r="D222" s="48"/>
      <c r="E222" s="48"/>
      <c r="F222" s="37">
        <f>IF(times[[#This Row],[كد]]&gt;0,VLOOKUP(times[[#This Row],[كد]],personel[],2,FALSE)&amp;" / "&amp;VLOOKUP(times[[#This Row],[كد]],personel[],3,FALSE),0)</f>
        <v>0</v>
      </c>
      <c r="G222" s="68">
        <f>IF(times[[#This Row],[خروج]]&gt;times[[#This Row],[ورود]],times[[#This Row],[خروج]]-times[[#This Row],[ورود]],0)</f>
        <v>0</v>
      </c>
    </row>
    <row r="223" spans="2:7" ht="23.25" customHeight="1" x14ac:dyDescent="0.25">
      <c r="B223" s="47"/>
      <c r="C223" s="47"/>
      <c r="D223" s="48"/>
      <c r="E223" s="48"/>
      <c r="F223" s="37">
        <f>IF(times[[#This Row],[كد]]&gt;0,VLOOKUP(times[[#This Row],[كد]],personel[],2,FALSE)&amp;" / "&amp;VLOOKUP(times[[#This Row],[كد]],personel[],3,FALSE),0)</f>
        <v>0</v>
      </c>
      <c r="G223" s="68">
        <f>IF(times[[#This Row],[خروج]]&gt;times[[#This Row],[ورود]],times[[#This Row],[خروج]]-times[[#This Row],[ورود]],0)</f>
        <v>0</v>
      </c>
    </row>
    <row r="224" spans="2:7" ht="23.25" customHeight="1" x14ac:dyDescent="0.25">
      <c r="B224" s="47"/>
      <c r="C224" s="47"/>
      <c r="D224" s="48"/>
      <c r="E224" s="48"/>
      <c r="F224" s="37">
        <f>IF(times[[#This Row],[كد]]&gt;0,VLOOKUP(times[[#This Row],[كد]],personel[],2,FALSE)&amp;" / "&amp;VLOOKUP(times[[#This Row],[كد]],personel[],3,FALSE),0)</f>
        <v>0</v>
      </c>
      <c r="G224" s="68">
        <f>IF(times[[#This Row],[خروج]]&gt;times[[#This Row],[ورود]],times[[#This Row],[خروج]]-times[[#This Row],[ورود]],0)</f>
        <v>0</v>
      </c>
    </row>
    <row r="225" spans="2:7" ht="23.25" customHeight="1" x14ac:dyDescent="0.25">
      <c r="B225" s="47"/>
      <c r="C225" s="47"/>
      <c r="D225" s="48"/>
      <c r="E225" s="48"/>
      <c r="F225" s="37">
        <f>IF(times[[#This Row],[كد]]&gt;0,VLOOKUP(times[[#This Row],[كد]],personel[],2,FALSE)&amp;" / "&amp;VLOOKUP(times[[#This Row],[كد]],personel[],3,FALSE),0)</f>
        <v>0</v>
      </c>
      <c r="G225" s="68">
        <f>IF(times[[#This Row],[خروج]]&gt;times[[#This Row],[ورود]],times[[#This Row],[خروج]]-times[[#This Row],[ورود]],0)</f>
        <v>0</v>
      </c>
    </row>
    <row r="226" spans="2:7" ht="23.25" customHeight="1" x14ac:dyDescent="0.25">
      <c r="B226" s="47"/>
      <c r="C226" s="47"/>
      <c r="D226" s="48"/>
      <c r="E226" s="48"/>
      <c r="F226" s="37">
        <f>IF(times[[#This Row],[كد]]&gt;0,VLOOKUP(times[[#This Row],[كد]],personel[],2,FALSE)&amp;" / "&amp;VLOOKUP(times[[#This Row],[كد]],personel[],3,FALSE),0)</f>
        <v>0</v>
      </c>
      <c r="G226" s="68">
        <f>IF(times[[#This Row],[خروج]]&gt;times[[#This Row],[ورود]],times[[#This Row],[خروج]]-times[[#This Row],[ورود]],0)</f>
        <v>0</v>
      </c>
    </row>
    <row r="227" spans="2:7" ht="23.25" customHeight="1" x14ac:dyDescent="0.25">
      <c r="B227" s="47"/>
      <c r="C227" s="47"/>
      <c r="D227" s="48"/>
      <c r="E227" s="48"/>
      <c r="F227" s="37">
        <f>IF(times[[#This Row],[كد]]&gt;0,VLOOKUP(times[[#This Row],[كد]],personel[],2,FALSE)&amp;" / "&amp;VLOOKUP(times[[#This Row],[كد]],personel[],3,FALSE),0)</f>
        <v>0</v>
      </c>
      <c r="G227" s="68">
        <f>IF(times[[#This Row],[خروج]]&gt;times[[#This Row],[ورود]],times[[#This Row],[خروج]]-times[[#This Row],[ورود]],0)</f>
        <v>0</v>
      </c>
    </row>
    <row r="228" spans="2:7" ht="23.25" customHeight="1" x14ac:dyDescent="0.25">
      <c r="B228" s="47"/>
      <c r="C228" s="47"/>
      <c r="D228" s="48"/>
      <c r="E228" s="48"/>
      <c r="F228" s="37">
        <f>IF(times[[#This Row],[كد]]&gt;0,VLOOKUP(times[[#This Row],[كد]],personel[],2,FALSE)&amp;" / "&amp;VLOOKUP(times[[#This Row],[كد]],personel[],3,FALSE),0)</f>
        <v>0</v>
      </c>
      <c r="G228" s="68">
        <f>IF(times[[#This Row],[خروج]]&gt;times[[#This Row],[ورود]],times[[#This Row],[خروج]]-times[[#This Row],[ورود]],0)</f>
        <v>0</v>
      </c>
    </row>
    <row r="229" spans="2:7" ht="23.25" customHeight="1" x14ac:dyDescent="0.25">
      <c r="B229" s="47"/>
      <c r="C229" s="47"/>
      <c r="D229" s="48"/>
      <c r="E229" s="48"/>
      <c r="F229" s="37">
        <f>IF(times[[#This Row],[كد]]&gt;0,VLOOKUP(times[[#This Row],[كد]],personel[],2,FALSE)&amp;" / "&amp;VLOOKUP(times[[#This Row],[كد]],personel[],3,FALSE),0)</f>
        <v>0</v>
      </c>
      <c r="G229" s="68">
        <f>IF(times[[#This Row],[خروج]]&gt;times[[#This Row],[ورود]],times[[#This Row],[خروج]]-times[[#This Row],[ورود]],0)</f>
        <v>0</v>
      </c>
    </row>
    <row r="230" spans="2:7" ht="23.25" customHeight="1" x14ac:dyDescent="0.25">
      <c r="B230" s="47"/>
      <c r="C230" s="47"/>
      <c r="D230" s="48"/>
      <c r="E230" s="48"/>
      <c r="F230" s="37">
        <f>IF(times[[#This Row],[كد]]&gt;0,VLOOKUP(times[[#This Row],[كد]],personel[],2,FALSE)&amp;" / "&amp;VLOOKUP(times[[#This Row],[كد]],personel[],3,FALSE),0)</f>
        <v>0</v>
      </c>
      <c r="G230" s="68">
        <f>IF(times[[#This Row],[خروج]]&gt;times[[#This Row],[ورود]],times[[#This Row],[خروج]]-times[[#This Row],[ورود]],0)</f>
        <v>0</v>
      </c>
    </row>
    <row r="231" spans="2:7" ht="23.25" customHeight="1" x14ac:dyDescent="0.25">
      <c r="B231" s="47"/>
      <c r="C231" s="47"/>
      <c r="D231" s="48"/>
      <c r="E231" s="48"/>
      <c r="F231" s="37">
        <f>IF(times[[#This Row],[كد]]&gt;0,VLOOKUP(times[[#This Row],[كد]],personel[],2,FALSE)&amp;" / "&amp;VLOOKUP(times[[#This Row],[كد]],personel[],3,FALSE),0)</f>
        <v>0</v>
      </c>
      <c r="G231" s="68">
        <f>IF(times[[#This Row],[خروج]]&gt;times[[#This Row],[ورود]],times[[#This Row],[خروج]]-times[[#This Row],[ورود]],0)</f>
        <v>0</v>
      </c>
    </row>
    <row r="232" spans="2:7" ht="23.25" customHeight="1" x14ac:dyDescent="0.25">
      <c r="B232" s="47"/>
      <c r="C232" s="47"/>
      <c r="D232" s="48"/>
      <c r="E232" s="48"/>
      <c r="F232" s="37">
        <f>IF(times[[#This Row],[كد]]&gt;0,VLOOKUP(times[[#This Row],[كد]],personel[],2,FALSE)&amp;" / "&amp;VLOOKUP(times[[#This Row],[كد]],personel[],3,FALSE),0)</f>
        <v>0</v>
      </c>
      <c r="G232" s="68">
        <f>IF(times[[#This Row],[خروج]]&gt;times[[#This Row],[ورود]],times[[#This Row],[خروج]]-times[[#This Row],[ورود]],0)</f>
        <v>0</v>
      </c>
    </row>
    <row r="233" spans="2:7" ht="23.25" customHeight="1" x14ac:dyDescent="0.25">
      <c r="B233" s="47"/>
      <c r="C233" s="47"/>
      <c r="D233" s="48"/>
      <c r="E233" s="48"/>
      <c r="F233" s="37">
        <f>IF(times[[#This Row],[كد]]&gt;0,VLOOKUP(times[[#This Row],[كد]],personel[],2,FALSE)&amp;" / "&amp;VLOOKUP(times[[#This Row],[كد]],personel[],3,FALSE),0)</f>
        <v>0</v>
      </c>
      <c r="G233" s="68">
        <f>IF(times[[#This Row],[خروج]]&gt;times[[#This Row],[ورود]],times[[#This Row],[خروج]]-times[[#This Row],[ورود]],0)</f>
        <v>0</v>
      </c>
    </row>
    <row r="234" spans="2:7" ht="23.25" customHeight="1" x14ac:dyDescent="0.25">
      <c r="B234" s="47"/>
      <c r="C234" s="47"/>
      <c r="D234" s="48"/>
      <c r="E234" s="48"/>
      <c r="F234" s="37">
        <f>IF(times[[#This Row],[كد]]&gt;0,VLOOKUP(times[[#This Row],[كد]],personel[],2,FALSE)&amp;" / "&amp;VLOOKUP(times[[#This Row],[كد]],personel[],3,FALSE),0)</f>
        <v>0</v>
      </c>
      <c r="G234" s="68">
        <f>IF(times[[#This Row],[خروج]]&gt;times[[#This Row],[ورود]],times[[#This Row],[خروج]]-times[[#This Row],[ورود]],0)</f>
        <v>0</v>
      </c>
    </row>
    <row r="235" spans="2:7" ht="23.25" customHeight="1" x14ac:dyDescent="0.25">
      <c r="B235" s="47"/>
      <c r="C235" s="47"/>
      <c r="D235" s="48"/>
      <c r="E235" s="48"/>
      <c r="F235" s="37">
        <f>IF(times[[#This Row],[كد]]&gt;0,VLOOKUP(times[[#This Row],[كد]],personel[],2,FALSE)&amp;" / "&amp;VLOOKUP(times[[#This Row],[كد]],personel[],3,FALSE),0)</f>
        <v>0</v>
      </c>
      <c r="G235" s="68">
        <f>IF(times[[#This Row],[خروج]]&gt;times[[#This Row],[ورود]],times[[#This Row],[خروج]]-times[[#This Row],[ورود]],0)</f>
        <v>0</v>
      </c>
    </row>
    <row r="236" spans="2:7" ht="23.25" customHeight="1" x14ac:dyDescent="0.25">
      <c r="B236" s="47"/>
      <c r="C236" s="47"/>
      <c r="D236" s="48"/>
      <c r="E236" s="48"/>
      <c r="F236" s="37">
        <f>IF(times[[#This Row],[كد]]&gt;0,VLOOKUP(times[[#This Row],[كد]],personel[],2,FALSE)&amp;" / "&amp;VLOOKUP(times[[#This Row],[كد]],personel[],3,FALSE),0)</f>
        <v>0</v>
      </c>
      <c r="G236" s="68">
        <f>IF(times[[#This Row],[خروج]]&gt;times[[#This Row],[ورود]],times[[#This Row],[خروج]]-times[[#This Row],[ورود]],0)</f>
        <v>0</v>
      </c>
    </row>
    <row r="237" spans="2:7" ht="23.25" customHeight="1" x14ac:dyDescent="0.25">
      <c r="B237" s="47"/>
      <c r="C237" s="47"/>
      <c r="D237" s="48"/>
      <c r="E237" s="48"/>
      <c r="F237" s="37">
        <f>IF(times[[#This Row],[كد]]&gt;0,VLOOKUP(times[[#This Row],[كد]],personel[],2,FALSE)&amp;" / "&amp;VLOOKUP(times[[#This Row],[كد]],personel[],3,FALSE),0)</f>
        <v>0</v>
      </c>
      <c r="G237" s="68">
        <f>IF(times[[#This Row],[خروج]]&gt;times[[#This Row],[ورود]],times[[#This Row],[خروج]]-times[[#This Row],[ورود]],0)</f>
        <v>0</v>
      </c>
    </row>
    <row r="238" spans="2:7" ht="23.25" customHeight="1" x14ac:dyDescent="0.25">
      <c r="B238" s="47"/>
      <c r="C238" s="47"/>
      <c r="D238" s="48"/>
      <c r="E238" s="48"/>
      <c r="F238" s="37">
        <f>IF(times[[#This Row],[كد]]&gt;0,VLOOKUP(times[[#This Row],[كد]],personel[],2,FALSE)&amp;" / "&amp;VLOOKUP(times[[#This Row],[كد]],personel[],3,FALSE),0)</f>
        <v>0</v>
      </c>
      <c r="G238" s="68">
        <f>IF(times[[#This Row],[خروج]]&gt;times[[#This Row],[ورود]],times[[#This Row],[خروج]]-times[[#This Row],[ورود]],0)</f>
        <v>0</v>
      </c>
    </row>
    <row r="239" spans="2:7" ht="23.25" customHeight="1" x14ac:dyDescent="0.25">
      <c r="B239" s="47"/>
      <c r="C239" s="47"/>
      <c r="D239" s="48"/>
      <c r="E239" s="48"/>
      <c r="F239" s="37">
        <f>IF(times[[#This Row],[كد]]&gt;0,VLOOKUP(times[[#This Row],[كد]],personel[],2,FALSE)&amp;" / "&amp;VLOOKUP(times[[#This Row],[كد]],personel[],3,FALSE),0)</f>
        <v>0</v>
      </c>
      <c r="G239" s="68">
        <f>IF(times[[#This Row],[خروج]]&gt;times[[#This Row],[ورود]],times[[#This Row],[خروج]]-times[[#This Row],[ورود]],0)</f>
        <v>0</v>
      </c>
    </row>
    <row r="240" spans="2:7" ht="23.25" customHeight="1" x14ac:dyDescent="0.25">
      <c r="B240" s="47"/>
      <c r="C240" s="47"/>
      <c r="D240" s="48"/>
      <c r="E240" s="48"/>
      <c r="F240" s="37">
        <f>IF(times[[#This Row],[كد]]&gt;0,VLOOKUP(times[[#This Row],[كد]],personel[],2,FALSE)&amp;" / "&amp;VLOOKUP(times[[#This Row],[كد]],personel[],3,FALSE),0)</f>
        <v>0</v>
      </c>
      <c r="G240" s="68">
        <f>IF(times[[#This Row],[خروج]]&gt;times[[#This Row],[ورود]],times[[#This Row],[خروج]]-times[[#This Row],[ورود]],0)</f>
        <v>0</v>
      </c>
    </row>
    <row r="241" spans="2:7" ht="23.25" customHeight="1" x14ac:dyDescent="0.25">
      <c r="B241" s="47"/>
      <c r="C241" s="47"/>
      <c r="D241" s="48"/>
      <c r="E241" s="48"/>
      <c r="F241" s="37">
        <f>IF(times[[#This Row],[كد]]&gt;0,VLOOKUP(times[[#This Row],[كد]],personel[],2,FALSE)&amp;" / "&amp;VLOOKUP(times[[#This Row],[كد]],personel[],3,FALSE),0)</f>
        <v>0</v>
      </c>
      <c r="G241" s="68">
        <f>IF(times[[#This Row],[خروج]]&gt;times[[#This Row],[ورود]],times[[#This Row],[خروج]]-times[[#This Row],[ورود]],0)</f>
        <v>0</v>
      </c>
    </row>
    <row r="242" spans="2:7" ht="23.25" customHeight="1" x14ac:dyDescent="0.25">
      <c r="B242" s="47"/>
      <c r="C242" s="47"/>
      <c r="D242" s="48"/>
      <c r="E242" s="48"/>
      <c r="F242" s="37">
        <f>IF(times[[#This Row],[كد]]&gt;0,VLOOKUP(times[[#This Row],[كد]],personel[],2,FALSE)&amp;" / "&amp;VLOOKUP(times[[#This Row],[كد]],personel[],3,FALSE),0)</f>
        <v>0</v>
      </c>
      <c r="G242" s="68">
        <f>IF(times[[#This Row],[خروج]]&gt;times[[#This Row],[ورود]],times[[#This Row],[خروج]]-times[[#This Row],[ورود]],0)</f>
        <v>0</v>
      </c>
    </row>
    <row r="243" spans="2:7" ht="23.25" customHeight="1" x14ac:dyDescent="0.25">
      <c r="B243" s="47"/>
      <c r="C243" s="47"/>
      <c r="D243" s="48"/>
      <c r="E243" s="48"/>
      <c r="F243" s="37">
        <f>IF(times[[#This Row],[كد]]&gt;0,VLOOKUP(times[[#This Row],[كد]],personel[],2,FALSE)&amp;" / "&amp;VLOOKUP(times[[#This Row],[كد]],personel[],3,FALSE),0)</f>
        <v>0</v>
      </c>
      <c r="G243" s="68">
        <f>IF(times[[#This Row],[خروج]]&gt;times[[#This Row],[ورود]],times[[#This Row],[خروج]]-times[[#This Row],[ورود]],0)</f>
        <v>0</v>
      </c>
    </row>
    <row r="244" spans="2:7" ht="23.25" customHeight="1" x14ac:dyDescent="0.25">
      <c r="B244" s="47"/>
      <c r="C244" s="47"/>
      <c r="D244" s="48"/>
      <c r="E244" s="48"/>
      <c r="F244" s="37">
        <f>IF(times[[#This Row],[كد]]&gt;0,VLOOKUP(times[[#This Row],[كد]],personel[],2,FALSE)&amp;" / "&amp;VLOOKUP(times[[#This Row],[كد]],personel[],3,FALSE),0)</f>
        <v>0</v>
      </c>
      <c r="G244" s="68">
        <f>IF(times[[#This Row],[خروج]]&gt;times[[#This Row],[ورود]],times[[#This Row],[خروج]]-times[[#This Row],[ورود]],0)</f>
        <v>0</v>
      </c>
    </row>
    <row r="245" spans="2:7" ht="23.25" customHeight="1" x14ac:dyDescent="0.25">
      <c r="B245" s="47"/>
      <c r="C245" s="47"/>
      <c r="D245" s="48"/>
      <c r="E245" s="48"/>
      <c r="F245" s="37">
        <f>IF(times[[#This Row],[كد]]&gt;0,VLOOKUP(times[[#This Row],[كد]],personel[],2,FALSE)&amp;" / "&amp;VLOOKUP(times[[#This Row],[كد]],personel[],3,FALSE),0)</f>
        <v>0</v>
      </c>
      <c r="G245" s="68">
        <f>IF(times[[#This Row],[خروج]]&gt;times[[#This Row],[ورود]],times[[#This Row],[خروج]]-times[[#This Row],[ورود]],0)</f>
        <v>0</v>
      </c>
    </row>
    <row r="246" spans="2:7" ht="23.25" customHeight="1" x14ac:dyDescent="0.25">
      <c r="B246" s="47"/>
      <c r="C246" s="47"/>
      <c r="D246" s="48"/>
      <c r="E246" s="48"/>
      <c r="F246" s="37">
        <f>IF(times[[#This Row],[كد]]&gt;0,VLOOKUP(times[[#This Row],[كد]],personel[],2,FALSE)&amp;" / "&amp;VLOOKUP(times[[#This Row],[كد]],personel[],3,FALSE),0)</f>
        <v>0</v>
      </c>
      <c r="G246" s="68">
        <f>IF(times[[#This Row],[خروج]]&gt;times[[#This Row],[ورود]],times[[#This Row],[خروج]]-times[[#This Row],[ورود]],0)</f>
        <v>0</v>
      </c>
    </row>
    <row r="247" spans="2:7" ht="23.25" customHeight="1" x14ac:dyDescent="0.25">
      <c r="B247" s="47"/>
      <c r="C247" s="47"/>
      <c r="D247" s="48"/>
      <c r="E247" s="48"/>
      <c r="F247" s="37">
        <f>IF(times[[#This Row],[كد]]&gt;0,VLOOKUP(times[[#This Row],[كد]],personel[],2,FALSE)&amp;" / "&amp;VLOOKUP(times[[#This Row],[كد]],personel[],3,FALSE),0)</f>
        <v>0</v>
      </c>
      <c r="G247" s="68">
        <f>IF(times[[#This Row],[خروج]]&gt;times[[#This Row],[ورود]],times[[#This Row],[خروج]]-times[[#This Row],[ورود]],0)</f>
        <v>0</v>
      </c>
    </row>
    <row r="248" spans="2:7" ht="23.25" customHeight="1" x14ac:dyDescent="0.25">
      <c r="B248" s="47"/>
      <c r="C248" s="47"/>
      <c r="D248" s="48"/>
      <c r="E248" s="48"/>
      <c r="F248" s="37">
        <f>IF(times[[#This Row],[كد]]&gt;0,VLOOKUP(times[[#This Row],[كد]],personel[],2,FALSE)&amp;" / "&amp;VLOOKUP(times[[#This Row],[كد]],personel[],3,FALSE),0)</f>
        <v>0</v>
      </c>
      <c r="G248" s="68">
        <f>IF(times[[#This Row],[خروج]]&gt;times[[#This Row],[ورود]],times[[#This Row],[خروج]]-times[[#This Row],[ورود]],0)</f>
        <v>0</v>
      </c>
    </row>
    <row r="249" spans="2:7" ht="23.25" customHeight="1" x14ac:dyDescent="0.25">
      <c r="B249" s="47"/>
      <c r="C249" s="47"/>
      <c r="D249" s="48"/>
      <c r="E249" s="48"/>
      <c r="F249" s="37">
        <f>IF(times[[#This Row],[كد]]&gt;0,VLOOKUP(times[[#This Row],[كد]],personel[],2,FALSE)&amp;" / "&amp;VLOOKUP(times[[#This Row],[كد]],personel[],3,FALSE),0)</f>
        <v>0</v>
      </c>
      <c r="G249" s="68">
        <f>IF(times[[#This Row],[خروج]]&gt;times[[#This Row],[ورود]],times[[#This Row],[خروج]]-times[[#This Row],[ورود]],0)</f>
        <v>0</v>
      </c>
    </row>
    <row r="250" spans="2:7" ht="23.25" customHeight="1" x14ac:dyDescent="0.25">
      <c r="B250" s="47"/>
      <c r="C250" s="47"/>
      <c r="D250" s="48"/>
      <c r="E250" s="48"/>
      <c r="F250" s="37">
        <f>IF(times[[#This Row],[كد]]&gt;0,VLOOKUP(times[[#This Row],[كد]],personel[],2,FALSE)&amp;" / "&amp;VLOOKUP(times[[#This Row],[كد]],personel[],3,FALSE),0)</f>
        <v>0</v>
      </c>
      <c r="G250" s="68">
        <f>IF(times[[#This Row],[خروج]]&gt;times[[#This Row],[ورود]],times[[#This Row],[خروج]]-times[[#This Row],[ورود]],0)</f>
        <v>0</v>
      </c>
    </row>
    <row r="251" spans="2:7" ht="23.25" customHeight="1" x14ac:dyDescent="0.25">
      <c r="B251" s="47"/>
      <c r="C251" s="47"/>
      <c r="D251" s="48"/>
      <c r="E251" s="48"/>
      <c r="F251" s="37">
        <f>IF(times[[#This Row],[كد]]&gt;0,VLOOKUP(times[[#This Row],[كد]],personel[],2,FALSE)&amp;" / "&amp;VLOOKUP(times[[#This Row],[كد]],personel[],3,FALSE),0)</f>
        <v>0</v>
      </c>
      <c r="G251" s="68">
        <f>IF(times[[#This Row],[خروج]]&gt;times[[#This Row],[ورود]],times[[#This Row],[خروج]]-times[[#This Row],[ورود]],0)</f>
        <v>0</v>
      </c>
    </row>
    <row r="252" spans="2:7" ht="23.25" customHeight="1" x14ac:dyDescent="0.25">
      <c r="B252" s="47"/>
      <c r="C252" s="47"/>
      <c r="D252" s="48"/>
      <c r="E252" s="48"/>
      <c r="F252" s="37">
        <f>IF(times[[#This Row],[كد]]&gt;0,VLOOKUP(times[[#This Row],[كد]],personel[],2,FALSE)&amp;" / "&amp;VLOOKUP(times[[#This Row],[كد]],personel[],3,FALSE),0)</f>
        <v>0</v>
      </c>
      <c r="G252" s="68">
        <f>IF(times[[#This Row],[خروج]]&gt;times[[#This Row],[ورود]],times[[#This Row],[خروج]]-times[[#This Row],[ورود]],0)</f>
        <v>0</v>
      </c>
    </row>
    <row r="253" spans="2:7" ht="23.25" customHeight="1" x14ac:dyDescent="0.25">
      <c r="B253" s="47"/>
      <c r="C253" s="47"/>
      <c r="D253" s="48"/>
      <c r="E253" s="48"/>
      <c r="F253" s="37">
        <f>IF(times[[#This Row],[كد]]&gt;0,VLOOKUP(times[[#This Row],[كد]],personel[],2,FALSE)&amp;" / "&amp;VLOOKUP(times[[#This Row],[كد]],personel[],3,FALSE),0)</f>
        <v>0</v>
      </c>
      <c r="G253" s="68">
        <f>IF(times[[#This Row],[خروج]]&gt;times[[#This Row],[ورود]],times[[#This Row],[خروج]]-times[[#This Row],[ورود]],0)</f>
        <v>0</v>
      </c>
    </row>
    <row r="254" spans="2:7" ht="23.25" customHeight="1" x14ac:dyDescent="0.25">
      <c r="B254" s="47"/>
      <c r="C254" s="47"/>
      <c r="D254" s="48"/>
      <c r="E254" s="48"/>
      <c r="F254" s="37">
        <f>IF(times[[#This Row],[كد]]&gt;0,VLOOKUP(times[[#This Row],[كد]],personel[],2,FALSE)&amp;" / "&amp;VLOOKUP(times[[#This Row],[كد]],personel[],3,FALSE),0)</f>
        <v>0</v>
      </c>
      <c r="G254" s="68">
        <f>IF(times[[#This Row],[خروج]]&gt;times[[#This Row],[ورود]],times[[#This Row],[خروج]]-times[[#This Row],[ورود]],0)</f>
        <v>0</v>
      </c>
    </row>
    <row r="255" spans="2:7" ht="23.25" customHeight="1" x14ac:dyDescent="0.25">
      <c r="B255" s="47"/>
      <c r="C255" s="47"/>
      <c r="D255" s="48"/>
      <c r="E255" s="48"/>
      <c r="F255" s="37">
        <f>IF(times[[#This Row],[كد]]&gt;0,VLOOKUP(times[[#This Row],[كد]],personel[],2,FALSE)&amp;" / "&amp;VLOOKUP(times[[#This Row],[كد]],personel[],3,FALSE),0)</f>
        <v>0</v>
      </c>
      <c r="G255" s="68">
        <f>IF(times[[#This Row],[خروج]]&gt;times[[#This Row],[ورود]],times[[#This Row],[خروج]]-times[[#This Row],[ورود]],0)</f>
        <v>0</v>
      </c>
    </row>
    <row r="256" spans="2:7" ht="23.25" customHeight="1" x14ac:dyDescent="0.25">
      <c r="B256" s="47"/>
      <c r="C256" s="47"/>
      <c r="D256" s="48"/>
      <c r="E256" s="48"/>
      <c r="F256" s="37">
        <f>IF(times[[#This Row],[كد]]&gt;0,VLOOKUP(times[[#This Row],[كد]],personel[],2,FALSE)&amp;" / "&amp;VLOOKUP(times[[#This Row],[كد]],personel[],3,FALSE),0)</f>
        <v>0</v>
      </c>
      <c r="G256" s="68">
        <f>IF(times[[#This Row],[خروج]]&gt;times[[#This Row],[ورود]],times[[#This Row],[خروج]]-times[[#This Row],[ورود]],0)</f>
        <v>0</v>
      </c>
    </row>
    <row r="257" spans="2:7" ht="23.25" customHeight="1" x14ac:dyDescent="0.25">
      <c r="B257" s="47"/>
      <c r="C257" s="47"/>
      <c r="D257" s="48"/>
      <c r="E257" s="48"/>
      <c r="F257" s="37">
        <f>IF(times[[#This Row],[كد]]&gt;0,VLOOKUP(times[[#This Row],[كد]],personel[],2,FALSE)&amp;" / "&amp;VLOOKUP(times[[#This Row],[كد]],personel[],3,FALSE),0)</f>
        <v>0</v>
      </c>
      <c r="G257" s="68">
        <f>IF(times[[#This Row],[خروج]]&gt;times[[#This Row],[ورود]],times[[#This Row],[خروج]]-times[[#This Row],[ورود]],0)</f>
        <v>0</v>
      </c>
    </row>
    <row r="258" spans="2:7" ht="23.25" customHeight="1" x14ac:dyDescent="0.25">
      <c r="B258" s="47"/>
      <c r="C258" s="47"/>
      <c r="D258" s="48"/>
      <c r="E258" s="48"/>
      <c r="F258" s="37">
        <f>IF(times[[#This Row],[كد]]&gt;0,VLOOKUP(times[[#This Row],[كد]],personel[],2,FALSE)&amp;" / "&amp;VLOOKUP(times[[#This Row],[كد]],personel[],3,FALSE),0)</f>
        <v>0</v>
      </c>
      <c r="G258" s="68">
        <f>IF(times[[#This Row],[خروج]]&gt;times[[#This Row],[ورود]],times[[#This Row],[خروج]]-times[[#This Row],[ورود]],0)</f>
        <v>0</v>
      </c>
    </row>
    <row r="259" spans="2:7" ht="23.25" customHeight="1" x14ac:dyDescent="0.25">
      <c r="B259" s="47"/>
      <c r="C259" s="47"/>
      <c r="D259" s="48"/>
      <c r="E259" s="48"/>
      <c r="F259" s="37">
        <f>IF(times[[#This Row],[كد]]&gt;0,VLOOKUP(times[[#This Row],[كد]],personel[],2,FALSE)&amp;" / "&amp;VLOOKUP(times[[#This Row],[كد]],personel[],3,FALSE),0)</f>
        <v>0</v>
      </c>
      <c r="G259" s="68">
        <f>IF(times[[#This Row],[خروج]]&gt;times[[#This Row],[ورود]],times[[#This Row],[خروج]]-times[[#This Row],[ورود]],0)</f>
        <v>0</v>
      </c>
    </row>
    <row r="260" spans="2:7" ht="23.25" customHeight="1" x14ac:dyDescent="0.25">
      <c r="B260" s="47"/>
      <c r="C260" s="47"/>
      <c r="D260" s="48"/>
      <c r="E260" s="48"/>
      <c r="F260" s="37">
        <f>IF(times[[#This Row],[كد]]&gt;0,VLOOKUP(times[[#This Row],[كد]],personel[],2,FALSE)&amp;" / "&amp;VLOOKUP(times[[#This Row],[كد]],personel[],3,FALSE),0)</f>
        <v>0</v>
      </c>
      <c r="G260" s="68">
        <f>IF(times[[#This Row],[خروج]]&gt;times[[#This Row],[ورود]],times[[#This Row],[خروج]]-times[[#This Row],[ورود]],0)</f>
        <v>0</v>
      </c>
    </row>
    <row r="261" spans="2:7" ht="23.25" customHeight="1" x14ac:dyDescent="0.25">
      <c r="B261" s="47"/>
      <c r="C261" s="47"/>
      <c r="D261" s="48"/>
      <c r="E261" s="48"/>
      <c r="F261" s="37">
        <f>IF(times[[#This Row],[كد]]&gt;0,VLOOKUP(times[[#This Row],[كد]],personel[],2,FALSE)&amp;" / "&amp;VLOOKUP(times[[#This Row],[كد]],personel[],3,FALSE),0)</f>
        <v>0</v>
      </c>
      <c r="G261" s="68">
        <f>IF(times[[#This Row],[خروج]]&gt;times[[#This Row],[ورود]],times[[#This Row],[خروج]]-times[[#This Row],[ورود]],0)</f>
        <v>0</v>
      </c>
    </row>
    <row r="262" spans="2:7" ht="23.25" customHeight="1" x14ac:dyDescent="0.25">
      <c r="B262" s="47"/>
      <c r="C262" s="47"/>
      <c r="D262" s="48"/>
      <c r="E262" s="48"/>
      <c r="F262" s="37">
        <f>IF(times[[#This Row],[كد]]&gt;0,VLOOKUP(times[[#This Row],[كد]],personel[],2,FALSE)&amp;" / "&amp;VLOOKUP(times[[#This Row],[كد]],personel[],3,FALSE),0)</f>
        <v>0</v>
      </c>
      <c r="G262" s="68">
        <f>IF(times[[#This Row],[خروج]]&gt;times[[#This Row],[ورود]],times[[#This Row],[خروج]]-times[[#This Row],[ورود]],0)</f>
        <v>0</v>
      </c>
    </row>
    <row r="263" spans="2:7" ht="23.25" customHeight="1" x14ac:dyDescent="0.25">
      <c r="B263" s="47"/>
      <c r="C263" s="47"/>
      <c r="D263" s="48"/>
      <c r="E263" s="48"/>
      <c r="F263" s="37">
        <f>IF(times[[#This Row],[كد]]&gt;0,VLOOKUP(times[[#This Row],[كد]],personel[],2,FALSE)&amp;" / "&amp;VLOOKUP(times[[#This Row],[كد]],personel[],3,FALSE),0)</f>
        <v>0</v>
      </c>
      <c r="G263" s="68">
        <f>IF(times[[#This Row],[خروج]]&gt;times[[#This Row],[ورود]],times[[#This Row],[خروج]]-times[[#This Row],[ورود]],0)</f>
        <v>0</v>
      </c>
    </row>
    <row r="264" spans="2:7" ht="23.25" customHeight="1" x14ac:dyDescent="0.25">
      <c r="B264" s="47"/>
      <c r="C264" s="47"/>
      <c r="D264" s="48"/>
      <c r="E264" s="48"/>
      <c r="F264" s="37">
        <f>IF(times[[#This Row],[كد]]&gt;0,VLOOKUP(times[[#This Row],[كد]],personel[],2,FALSE)&amp;" / "&amp;VLOOKUP(times[[#This Row],[كد]],personel[],3,FALSE),0)</f>
        <v>0</v>
      </c>
      <c r="G264" s="68">
        <f>IF(times[[#This Row],[خروج]]&gt;times[[#This Row],[ورود]],times[[#This Row],[خروج]]-times[[#This Row],[ورود]],0)</f>
        <v>0</v>
      </c>
    </row>
    <row r="265" spans="2:7" ht="23.25" customHeight="1" x14ac:dyDescent="0.25">
      <c r="B265" s="47"/>
      <c r="C265" s="47"/>
      <c r="D265" s="48"/>
      <c r="E265" s="48"/>
      <c r="F265" s="37">
        <f>IF(times[[#This Row],[كد]]&gt;0,VLOOKUP(times[[#This Row],[كد]],personel[],2,FALSE)&amp;" / "&amp;VLOOKUP(times[[#This Row],[كد]],personel[],3,FALSE),0)</f>
        <v>0</v>
      </c>
      <c r="G265" s="68">
        <f>IF(times[[#This Row],[خروج]]&gt;times[[#This Row],[ورود]],times[[#This Row],[خروج]]-times[[#This Row],[ورود]],0)</f>
        <v>0</v>
      </c>
    </row>
    <row r="266" spans="2:7" ht="23.25" customHeight="1" x14ac:dyDescent="0.25">
      <c r="B266" s="47"/>
      <c r="C266" s="47"/>
      <c r="D266" s="48"/>
      <c r="E266" s="48"/>
      <c r="F266" s="37">
        <f>IF(times[[#This Row],[كد]]&gt;0,VLOOKUP(times[[#This Row],[كد]],personel[],2,FALSE)&amp;" / "&amp;VLOOKUP(times[[#This Row],[كد]],personel[],3,FALSE),0)</f>
        <v>0</v>
      </c>
      <c r="G266" s="68">
        <f>IF(times[[#This Row],[خروج]]&gt;times[[#This Row],[ورود]],times[[#This Row],[خروج]]-times[[#This Row],[ورود]],0)</f>
        <v>0</v>
      </c>
    </row>
    <row r="267" spans="2:7" ht="23.25" customHeight="1" x14ac:dyDescent="0.25">
      <c r="B267" s="47"/>
      <c r="C267" s="47"/>
      <c r="D267" s="48"/>
      <c r="E267" s="48"/>
      <c r="F267" s="37">
        <f>IF(times[[#This Row],[كد]]&gt;0,VLOOKUP(times[[#This Row],[كد]],personel[],2,FALSE)&amp;" / "&amp;VLOOKUP(times[[#This Row],[كد]],personel[],3,FALSE),0)</f>
        <v>0</v>
      </c>
      <c r="G267" s="68">
        <f>IF(times[[#This Row],[خروج]]&gt;times[[#This Row],[ورود]],times[[#This Row],[خروج]]-times[[#This Row],[ورود]],0)</f>
        <v>0</v>
      </c>
    </row>
    <row r="268" spans="2:7" ht="23.25" customHeight="1" x14ac:dyDescent="0.25">
      <c r="B268" s="47"/>
      <c r="C268" s="47"/>
      <c r="D268" s="48"/>
      <c r="E268" s="48"/>
      <c r="F268" s="37">
        <f>IF(times[[#This Row],[كد]]&gt;0,VLOOKUP(times[[#This Row],[كد]],personel[],2,FALSE)&amp;" / "&amp;VLOOKUP(times[[#This Row],[كد]],personel[],3,FALSE),0)</f>
        <v>0</v>
      </c>
      <c r="G268" s="68">
        <f>IF(times[[#This Row],[خروج]]&gt;times[[#This Row],[ورود]],times[[#This Row],[خروج]]-times[[#This Row],[ورود]],0)</f>
        <v>0</v>
      </c>
    </row>
    <row r="269" spans="2:7" ht="23.25" customHeight="1" x14ac:dyDescent="0.25">
      <c r="B269" s="47"/>
      <c r="C269" s="47"/>
      <c r="D269" s="48"/>
      <c r="E269" s="48"/>
      <c r="F269" s="37">
        <f>IF(times[[#This Row],[كد]]&gt;0,VLOOKUP(times[[#This Row],[كد]],personel[],2,FALSE)&amp;" / "&amp;VLOOKUP(times[[#This Row],[كد]],personel[],3,FALSE),0)</f>
        <v>0</v>
      </c>
      <c r="G269" s="68">
        <f>IF(times[[#This Row],[خروج]]&gt;times[[#This Row],[ورود]],times[[#This Row],[خروج]]-times[[#This Row],[ورود]],0)</f>
        <v>0</v>
      </c>
    </row>
    <row r="270" spans="2:7" ht="23.25" customHeight="1" x14ac:dyDescent="0.25">
      <c r="B270" s="47"/>
      <c r="C270" s="47"/>
      <c r="D270" s="48"/>
      <c r="E270" s="48"/>
      <c r="F270" s="37">
        <f>IF(times[[#This Row],[كد]]&gt;0,VLOOKUP(times[[#This Row],[كد]],personel[],2,FALSE)&amp;" / "&amp;VLOOKUP(times[[#This Row],[كد]],personel[],3,FALSE),0)</f>
        <v>0</v>
      </c>
      <c r="G270" s="68">
        <f>IF(times[[#This Row],[خروج]]&gt;times[[#This Row],[ورود]],times[[#This Row],[خروج]]-times[[#This Row],[ورود]],0)</f>
        <v>0</v>
      </c>
    </row>
    <row r="271" spans="2:7" ht="23.25" customHeight="1" x14ac:dyDescent="0.25">
      <c r="B271" s="47"/>
      <c r="C271" s="47"/>
      <c r="D271" s="48"/>
      <c r="E271" s="48"/>
      <c r="F271" s="37">
        <f>IF(times[[#This Row],[كد]]&gt;0,VLOOKUP(times[[#This Row],[كد]],personel[],2,FALSE)&amp;" / "&amp;VLOOKUP(times[[#This Row],[كد]],personel[],3,FALSE),0)</f>
        <v>0</v>
      </c>
      <c r="G271" s="68">
        <f>IF(times[[#This Row],[خروج]]&gt;times[[#This Row],[ورود]],times[[#This Row],[خروج]]-times[[#This Row],[ورود]],0)</f>
        <v>0</v>
      </c>
    </row>
    <row r="272" spans="2:7" ht="23.25" customHeight="1" x14ac:dyDescent="0.25">
      <c r="B272" s="47"/>
      <c r="C272" s="47"/>
      <c r="D272" s="48"/>
      <c r="E272" s="48"/>
      <c r="F272" s="37">
        <f>IF(times[[#This Row],[كد]]&gt;0,VLOOKUP(times[[#This Row],[كد]],personel[],2,FALSE)&amp;" / "&amp;VLOOKUP(times[[#This Row],[كد]],personel[],3,FALSE),0)</f>
        <v>0</v>
      </c>
      <c r="G272" s="68">
        <f>IF(times[[#This Row],[خروج]]&gt;times[[#This Row],[ورود]],times[[#This Row],[خروج]]-times[[#This Row],[ورود]],0)</f>
        <v>0</v>
      </c>
    </row>
    <row r="273" spans="2:7" ht="23.25" customHeight="1" x14ac:dyDescent="0.25">
      <c r="B273" s="47"/>
      <c r="C273" s="47"/>
      <c r="D273" s="48"/>
      <c r="E273" s="48"/>
      <c r="F273" s="37">
        <f>IF(times[[#This Row],[كد]]&gt;0,VLOOKUP(times[[#This Row],[كد]],personel[],2,FALSE)&amp;" / "&amp;VLOOKUP(times[[#This Row],[كد]],personel[],3,FALSE),0)</f>
        <v>0</v>
      </c>
      <c r="G273" s="68">
        <f>IF(times[[#This Row],[خروج]]&gt;times[[#This Row],[ورود]],times[[#This Row],[خروج]]-times[[#This Row],[ورود]],0)</f>
        <v>0</v>
      </c>
    </row>
    <row r="274" spans="2:7" ht="23.25" customHeight="1" x14ac:dyDescent="0.25">
      <c r="B274" s="47"/>
      <c r="C274" s="47"/>
      <c r="D274" s="48"/>
      <c r="E274" s="48"/>
      <c r="F274" s="37">
        <f>IF(times[[#This Row],[كد]]&gt;0,VLOOKUP(times[[#This Row],[كد]],personel[],2,FALSE)&amp;" / "&amp;VLOOKUP(times[[#This Row],[كد]],personel[],3,FALSE),0)</f>
        <v>0</v>
      </c>
      <c r="G274" s="68">
        <f>IF(times[[#This Row],[خروج]]&gt;times[[#This Row],[ورود]],times[[#This Row],[خروج]]-times[[#This Row],[ورود]],0)</f>
        <v>0</v>
      </c>
    </row>
    <row r="275" spans="2:7" ht="23.25" customHeight="1" x14ac:dyDescent="0.25">
      <c r="B275" s="47"/>
      <c r="C275" s="47"/>
      <c r="D275" s="48"/>
      <c r="E275" s="48"/>
      <c r="F275" s="37">
        <f>IF(times[[#This Row],[كد]]&gt;0,VLOOKUP(times[[#This Row],[كد]],personel[],2,FALSE)&amp;" / "&amp;VLOOKUP(times[[#This Row],[كد]],personel[],3,FALSE),0)</f>
        <v>0</v>
      </c>
      <c r="G275" s="68">
        <f>IF(times[[#This Row],[خروج]]&gt;times[[#This Row],[ورود]],times[[#This Row],[خروج]]-times[[#This Row],[ورود]],0)</f>
        <v>0</v>
      </c>
    </row>
    <row r="276" spans="2:7" ht="23.25" customHeight="1" x14ac:dyDescent="0.25">
      <c r="B276" s="47"/>
      <c r="C276" s="47"/>
      <c r="D276" s="48"/>
      <c r="E276" s="48"/>
      <c r="F276" s="37">
        <f>IF(times[[#This Row],[كد]]&gt;0,VLOOKUP(times[[#This Row],[كد]],personel[],2,FALSE)&amp;" / "&amp;VLOOKUP(times[[#This Row],[كد]],personel[],3,FALSE),0)</f>
        <v>0</v>
      </c>
      <c r="G276" s="68">
        <f>IF(times[[#This Row],[خروج]]&gt;times[[#This Row],[ورود]],times[[#This Row],[خروج]]-times[[#This Row],[ورود]],0)</f>
        <v>0</v>
      </c>
    </row>
    <row r="277" spans="2:7" ht="23.25" customHeight="1" x14ac:dyDescent="0.25">
      <c r="B277" s="47"/>
      <c r="C277" s="47"/>
      <c r="D277" s="48"/>
      <c r="E277" s="48"/>
      <c r="F277" s="37">
        <f>IF(times[[#This Row],[كد]]&gt;0,VLOOKUP(times[[#This Row],[كد]],personel[],2,FALSE)&amp;" / "&amp;VLOOKUP(times[[#This Row],[كد]],personel[],3,FALSE),0)</f>
        <v>0</v>
      </c>
      <c r="G277" s="68">
        <f>IF(times[[#This Row],[خروج]]&gt;times[[#This Row],[ورود]],times[[#This Row],[خروج]]-times[[#This Row],[ورود]],0)</f>
        <v>0</v>
      </c>
    </row>
    <row r="278" spans="2:7" ht="23.25" customHeight="1" x14ac:dyDescent="0.25">
      <c r="B278" s="47"/>
      <c r="C278" s="47"/>
      <c r="D278" s="48"/>
      <c r="E278" s="48"/>
      <c r="F278" s="37">
        <f>IF(times[[#This Row],[كد]]&gt;0,VLOOKUP(times[[#This Row],[كد]],personel[],2,FALSE)&amp;" / "&amp;VLOOKUP(times[[#This Row],[كد]],personel[],3,FALSE),0)</f>
        <v>0</v>
      </c>
      <c r="G278" s="68">
        <f>IF(times[[#This Row],[خروج]]&gt;times[[#This Row],[ورود]],times[[#This Row],[خروج]]-times[[#This Row],[ورود]],0)</f>
        <v>0</v>
      </c>
    </row>
    <row r="279" spans="2:7" ht="23.25" customHeight="1" x14ac:dyDescent="0.25">
      <c r="B279" s="47"/>
      <c r="C279" s="47"/>
      <c r="D279" s="48"/>
      <c r="E279" s="48"/>
      <c r="F279" s="37">
        <f>IF(times[[#This Row],[كد]]&gt;0,VLOOKUP(times[[#This Row],[كد]],personel[],2,FALSE)&amp;" / "&amp;VLOOKUP(times[[#This Row],[كد]],personel[],3,FALSE),0)</f>
        <v>0</v>
      </c>
      <c r="G279" s="68">
        <f>IF(times[[#This Row],[خروج]]&gt;times[[#This Row],[ورود]],times[[#This Row],[خروج]]-times[[#This Row],[ورود]],0)</f>
        <v>0</v>
      </c>
    </row>
    <row r="280" spans="2:7" ht="23.25" customHeight="1" x14ac:dyDescent="0.25">
      <c r="B280" s="47"/>
      <c r="C280" s="47"/>
      <c r="D280" s="48"/>
      <c r="E280" s="48"/>
      <c r="F280" s="37">
        <f>IF(times[[#This Row],[كد]]&gt;0,VLOOKUP(times[[#This Row],[كد]],personel[],2,FALSE)&amp;" / "&amp;VLOOKUP(times[[#This Row],[كد]],personel[],3,FALSE),0)</f>
        <v>0</v>
      </c>
      <c r="G280" s="68">
        <f>IF(times[[#This Row],[خروج]]&gt;times[[#This Row],[ورود]],times[[#This Row],[خروج]]-times[[#This Row],[ورود]],0)</f>
        <v>0</v>
      </c>
    </row>
    <row r="281" spans="2:7" ht="23.25" customHeight="1" x14ac:dyDescent="0.25">
      <c r="B281" s="47"/>
      <c r="C281" s="47"/>
      <c r="D281" s="48"/>
      <c r="E281" s="48"/>
      <c r="F281" s="37">
        <f>IF(times[[#This Row],[كد]]&gt;0,VLOOKUP(times[[#This Row],[كد]],personel[],2,FALSE)&amp;" / "&amp;VLOOKUP(times[[#This Row],[كد]],personel[],3,FALSE),0)</f>
        <v>0</v>
      </c>
      <c r="G281" s="68">
        <f>IF(times[[#This Row],[خروج]]&gt;times[[#This Row],[ورود]],times[[#This Row],[خروج]]-times[[#This Row],[ورود]],0)</f>
        <v>0</v>
      </c>
    </row>
    <row r="282" spans="2:7" ht="23.25" customHeight="1" x14ac:dyDescent="0.25">
      <c r="B282" s="47"/>
      <c r="C282" s="47"/>
      <c r="D282" s="48"/>
      <c r="E282" s="48"/>
      <c r="F282" s="37">
        <f>IF(times[[#This Row],[كد]]&gt;0,VLOOKUP(times[[#This Row],[كد]],personel[],2,FALSE)&amp;" / "&amp;VLOOKUP(times[[#This Row],[كد]],personel[],3,FALSE),0)</f>
        <v>0</v>
      </c>
      <c r="G282" s="68">
        <f>IF(times[[#This Row],[خروج]]&gt;times[[#This Row],[ورود]],times[[#This Row],[خروج]]-times[[#This Row],[ورود]],0)</f>
        <v>0</v>
      </c>
    </row>
    <row r="283" spans="2:7" ht="23.25" customHeight="1" x14ac:dyDescent="0.25">
      <c r="B283" s="47"/>
      <c r="C283" s="47"/>
      <c r="D283" s="48"/>
      <c r="E283" s="48"/>
      <c r="F283" s="37">
        <f>IF(times[[#This Row],[كد]]&gt;0,VLOOKUP(times[[#This Row],[كد]],personel[],2,FALSE)&amp;" / "&amp;VLOOKUP(times[[#This Row],[كد]],personel[],3,FALSE),0)</f>
        <v>0</v>
      </c>
      <c r="G283" s="68">
        <f>IF(times[[#This Row],[خروج]]&gt;times[[#This Row],[ورود]],times[[#This Row],[خروج]]-times[[#This Row],[ورود]],0)</f>
        <v>0</v>
      </c>
    </row>
    <row r="284" spans="2:7" ht="23.25" customHeight="1" x14ac:dyDescent="0.25">
      <c r="B284" s="47"/>
      <c r="C284" s="47"/>
      <c r="D284" s="48"/>
      <c r="E284" s="48"/>
      <c r="F284" s="37">
        <f>IF(times[[#This Row],[كد]]&gt;0,VLOOKUP(times[[#This Row],[كد]],personel[],2,FALSE)&amp;" / "&amp;VLOOKUP(times[[#This Row],[كد]],personel[],3,FALSE),0)</f>
        <v>0</v>
      </c>
      <c r="G284" s="68">
        <f>IF(times[[#This Row],[خروج]]&gt;times[[#This Row],[ورود]],times[[#This Row],[خروج]]-times[[#This Row],[ورود]],0)</f>
        <v>0</v>
      </c>
    </row>
    <row r="285" spans="2:7" ht="23.25" customHeight="1" x14ac:dyDescent="0.25">
      <c r="B285" s="47"/>
      <c r="C285" s="47"/>
      <c r="D285" s="48"/>
      <c r="E285" s="48"/>
      <c r="F285" s="37">
        <f>IF(times[[#This Row],[كد]]&gt;0,VLOOKUP(times[[#This Row],[كد]],personel[],2,FALSE)&amp;" / "&amp;VLOOKUP(times[[#This Row],[كد]],personel[],3,FALSE),0)</f>
        <v>0</v>
      </c>
      <c r="G285" s="68">
        <f>IF(times[[#This Row],[خروج]]&gt;times[[#This Row],[ورود]],times[[#This Row],[خروج]]-times[[#This Row],[ورود]],0)</f>
        <v>0</v>
      </c>
    </row>
    <row r="286" spans="2:7" ht="23.25" customHeight="1" x14ac:dyDescent="0.25">
      <c r="B286" s="47"/>
      <c r="C286" s="47"/>
      <c r="D286" s="48"/>
      <c r="E286" s="48"/>
      <c r="F286" s="37">
        <f>IF(times[[#This Row],[كد]]&gt;0,VLOOKUP(times[[#This Row],[كد]],personel[],2,FALSE)&amp;" / "&amp;VLOOKUP(times[[#This Row],[كد]],personel[],3,FALSE),0)</f>
        <v>0</v>
      </c>
      <c r="G286" s="68">
        <f>IF(times[[#This Row],[خروج]]&gt;times[[#This Row],[ورود]],times[[#This Row],[خروج]]-times[[#This Row],[ورود]],0)</f>
        <v>0</v>
      </c>
    </row>
    <row r="287" spans="2:7" ht="23.25" customHeight="1" x14ac:dyDescent="0.25">
      <c r="B287" s="47"/>
      <c r="C287" s="47"/>
      <c r="D287" s="48"/>
      <c r="E287" s="48"/>
      <c r="F287" s="37">
        <f>IF(times[[#This Row],[كد]]&gt;0,VLOOKUP(times[[#This Row],[كد]],personel[],2,FALSE)&amp;" / "&amp;VLOOKUP(times[[#This Row],[كد]],personel[],3,FALSE),0)</f>
        <v>0</v>
      </c>
      <c r="G287" s="68">
        <f>IF(times[[#This Row],[خروج]]&gt;times[[#This Row],[ورود]],times[[#This Row],[خروج]]-times[[#This Row],[ورود]],0)</f>
        <v>0</v>
      </c>
    </row>
    <row r="288" spans="2:7" ht="23.25" customHeight="1" x14ac:dyDescent="0.25">
      <c r="B288" s="47"/>
      <c r="C288" s="47"/>
      <c r="D288" s="48"/>
      <c r="E288" s="48"/>
      <c r="F288" s="37">
        <f>IF(times[[#This Row],[كد]]&gt;0,VLOOKUP(times[[#This Row],[كد]],personel[],2,FALSE)&amp;" / "&amp;VLOOKUP(times[[#This Row],[كد]],personel[],3,FALSE),0)</f>
        <v>0</v>
      </c>
      <c r="G288" s="68">
        <f>IF(times[[#This Row],[خروج]]&gt;times[[#This Row],[ورود]],times[[#This Row],[خروج]]-times[[#This Row],[ورود]],0)</f>
        <v>0</v>
      </c>
    </row>
    <row r="289" spans="2:7" ht="23.25" customHeight="1" x14ac:dyDescent="0.25">
      <c r="B289" s="47"/>
      <c r="C289" s="47"/>
      <c r="D289" s="48"/>
      <c r="E289" s="48"/>
      <c r="F289" s="37">
        <f>IF(times[[#This Row],[كد]]&gt;0,VLOOKUP(times[[#This Row],[كد]],personel[],2,FALSE)&amp;" / "&amp;VLOOKUP(times[[#This Row],[كد]],personel[],3,FALSE),0)</f>
        <v>0</v>
      </c>
      <c r="G289" s="68">
        <f>IF(times[[#This Row],[خروج]]&gt;times[[#This Row],[ورود]],times[[#This Row],[خروج]]-times[[#This Row],[ورود]],0)</f>
        <v>0</v>
      </c>
    </row>
    <row r="290" spans="2:7" ht="23.25" customHeight="1" x14ac:dyDescent="0.25">
      <c r="B290" s="47"/>
      <c r="C290" s="47"/>
      <c r="D290" s="48"/>
      <c r="E290" s="48"/>
      <c r="F290" s="37">
        <f>IF(times[[#This Row],[كد]]&gt;0,VLOOKUP(times[[#This Row],[كد]],personel[],2,FALSE)&amp;" / "&amp;VLOOKUP(times[[#This Row],[كد]],personel[],3,FALSE),0)</f>
        <v>0</v>
      </c>
      <c r="G290" s="68">
        <f>IF(times[[#This Row],[خروج]]&gt;times[[#This Row],[ورود]],times[[#This Row],[خروج]]-times[[#This Row],[ورود]],0)</f>
        <v>0</v>
      </c>
    </row>
    <row r="291" spans="2:7" ht="23.25" customHeight="1" x14ac:dyDescent="0.25">
      <c r="B291" s="47"/>
      <c r="C291" s="47"/>
      <c r="D291" s="48"/>
      <c r="E291" s="48"/>
      <c r="F291" s="37">
        <f>IF(times[[#This Row],[كد]]&gt;0,VLOOKUP(times[[#This Row],[كد]],personel[],2,FALSE)&amp;" / "&amp;VLOOKUP(times[[#This Row],[كد]],personel[],3,FALSE),0)</f>
        <v>0</v>
      </c>
      <c r="G291" s="68">
        <f>IF(times[[#This Row],[خروج]]&gt;times[[#This Row],[ورود]],times[[#This Row],[خروج]]-times[[#This Row],[ورود]],0)</f>
        <v>0</v>
      </c>
    </row>
    <row r="292" spans="2:7" ht="23.25" customHeight="1" x14ac:dyDescent="0.25">
      <c r="B292" s="47"/>
      <c r="C292" s="47"/>
      <c r="D292" s="48"/>
      <c r="E292" s="48"/>
      <c r="F292" s="37">
        <f>IF(times[[#This Row],[كد]]&gt;0,VLOOKUP(times[[#This Row],[كد]],personel[],2,FALSE)&amp;" / "&amp;VLOOKUP(times[[#This Row],[كد]],personel[],3,FALSE),0)</f>
        <v>0</v>
      </c>
      <c r="G292" s="68">
        <f>IF(times[[#This Row],[خروج]]&gt;times[[#This Row],[ورود]],times[[#This Row],[خروج]]-times[[#This Row],[ورود]],0)</f>
        <v>0</v>
      </c>
    </row>
    <row r="293" spans="2:7" ht="23.25" customHeight="1" x14ac:dyDescent="0.25">
      <c r="B293" s="47"/>
      <c r="C293" s="47"/>
      <c r="D293" s="48"/>
      <c r="E293" s="48"/>
      <c r="F293" s="37">
        <f>IF(times[[#This Row],[كد]]&gt;0,VLOOKUP(times[[#This Row],[كد]],personel[],2,FALSE)&amp;" / "&amp;VLOOKUP(times[[#This Row],[كد]],personel[],3,FALSE),0)</f>
        <v>0</v>
      </c>
      <c r="G293" s="68">
        <f>IF(times[[#This Row],[خروج]]&gt;times[[#This Row],[ورود]],times[[#This Row],[خروج]]-times[[#This Row],[ورود]],0)</f>
        <v>0</v>
      </c>
    </row>
    <row r="294" spans="2:7" ht="23.25" customHeight="1" x14ac:dyDescent="0.25">
      <c r="B294" s="47"/>
      <c r="C294" s="47"/>
      <c r="D294" s="48"/>
      <c r="E294" s="48"/>
      <c r="F294" s="37">
        <f>IF(times[[#This Row],[كد]]&gt;0,VLOOKUP(times[[#This Row],[كد]],personel[],2,FALSE)&amp;" / "&amp;VLOOKUP(times[[#This Row],[كد]],personel[],3,FALSE),0)</f>
        <v>0</v>
      </c>
      <c r="G294" s="68">
        <f>IF(times[[#This Row],[خروج]]&gt;times[[#This Row],[ورود]],times[[#This Row],[خروج]]-times[[#This Row],[ورود]],0)</f>
        <v>0</v>
      </c>
    </row>
    <row r="295" spans="2:7" ht="23.25" customHeight="1" x14ac:dyDescent="0.25">
      <c r="B295" s="47"/>
      <c r="C295" s="47"/>
      <c r="D295" s="48"/>
      <c r="E295" s="48"/>
      <c r="F295" s="37">
        <f>IF(times[[#This Row],[كد]]&gt;0,VLOOKUP(times[[#This Row],[كد]],personel[],2,FALSE)&amp;" / "&amp;VLOOKUP(times[[#This Row],[كد]],personel[],3,FALSE),0)</f>
        <v>0</v>
      </c>
      <c r="G295" s="68">
        <f>IF(times[[#This Row],[خروج]]&gt;times[[#This Row],[ورود]],times[[#This Row],[خروج]]-times[[#This Row],[ورود]],0)</f>
        <v>0</v>
      </c>
    </row>
    <row r="296" spans="2:7" ht="23.25" customHeight="1" x14ac:dyDescent="0.25">
      <c r="B296" s="47"/>
      <c r="C296" s="47"/>
      <c r="D296" s="48"/>
      <c r="E296" s="48"/>
      <c r="F296" s="37">
        <f>IF(times[[#This Row],[كد]]&gt;0,VLOOKUP(times[[#This Row],[كد]],personel[],2,FALSE)&amp;" / "&amp;VLOOKUP(times[[#This Row],[كد]],personel[],3,FALSE),0)</f>
        <v>0</v>
      </c>
      <c r="G296" s="68">
        <f>IF(times[[#This Row],[خروج]]&gt;times[[#This Row],[ورود]],times[[#This Row],[خروج]]-times[[#This Row],[ورود]],0)</f>
        <v>0</v>
      </c>
    </row>
    <row r="297" spans="2:7" ht="23.25" customHeight="1" x14ac:dyDescent="0.25">
      <c r="B297" s="47"/>
      <c r="C297" s="47"/>
      <c r="D297" s="48"/>
      <c r="E297" s="48"/>
      <c r="F297" s="37">
        <f>IF(times[[#This Row],[كد]]&gt;0,VLOOKUP(times[[#This Row],[كد]],personel[],2,FALSE)&amp;" / "&amp;VLOOKUP(times[[#This Row],[كد]],personel[],3,FALSE),0)</f>
        <v>0</v>
      </c>
      <c r="G297" s="68">
        <f>IF(times[[#This Row],[خروج]]&gt;times[[#This Row],[ورود]],times[[#This Row],[خروج]]-times[[#This Row],[ورود]],0)</f>
        <v>0</v>
      </c>
    </row>
    <row r="298" spans="2:7" ht="23.25" customHeight="1" x14ac:dyDescent="0.25">
      <c r="B298" s="47"/>
      <c r="C298" s="47"/>
      <c r="D298" s="48"/>
      <c r="E298" s="48"/>
      <c r="F298" s="37">
        <f>IF(times[[#This Row],[كد]]&gt;0,VLOOKUP(times[[#This Row],[كد]],personel[],2,FALSE)&amp;" / "&amp;VLOOKUP(times[[#This Row],[كد]],personel[],3,FALSE),0)</f>
        <v>0</v>
      </c>
      <c r="G298" s="68">
        <f>IF(times[[#This Row],[خروج]]&gt;times[[#This Row],[ورود]],times[[#This Row],[خروج]]-times[[#This Row],[ورود]],0)</f>
        <v>0</v>
      </c>
    </row>
    <row r="299" spans="2:7" ht="23.25" customHeight="1" x14ac:dyDescent="0.25">
      <c r="B299" s="47"/>
      <c r="C299" s="47"/>
      <c r="D299" s="48"/>
      <c r="E299" s="48"/>
      <c r="F299" s="37">
        <f>IF(times[[#This Row],[كد]]&gt;0,VLOOKUP(times[[#This Row],[كد]],personel[],2,FALSE)&amp;" / "&amp;VLOOKUP(times[[#This Row],[كد]],personel[],3,FALSE),0)</f>
        <v>0</v>
      </c>
      <c r="G299" s="68">
        <f>IF(times[[#This Row],[خروج]]&gt;times[[#This Row],[ورود]],times[[#This Row],[خروج]]-times[[#This Row],[ورود]],0)</f>
        <v>0</v>
      </c>
    </row>
    <row r="300" spans="2:7" ht="23.25" customHeight="1" x14ac:dyDescent="0.25">
      <c r="B300" s="47"/>
      <c r="C300" s="47"/>
      <c r="D300" s="48"/>
      <c r="E300" s="48"/>
      <c r="F300" s="37">
        <f>IF(times[[#This Row],[كد]]&gt;0,VLOOKUP(times[[#This Row],[كد]],personel[],2,FALSE)&amp;" / "&amp;VLOOKUP(times[[#This Row],[كد]],personel[],3,FALSE),0)</f>
        <v>0</v>
      </c>
      <c r="G300" s="68">
        <f>IF(times[[#This Row],[خروج]]&gt;times[[#This Row],[ورود]],times[[#This Row],[خروج]]-times[[#This Row],[ورود]],0)</f>
        <v>0</v>
      </c>
    </row>
    <row r="301" spans="2:7" ht="23.25" customHeight="1" x14ac:dyDescent="0.25">
      <c r="B301" s="47"/>
      <c r="C301" s="47"/>
      <c r="D301" s="48"/>
      <c r="E301" s="48"/>
      <c r="F301" s="37">
        <f>IF(times[[#This Row],[كد]]&gt;0,VLOOKUP(times[[#This Row],[كد]],personel[],2,FALSE)&amp;" / "&amp;VLOOKUP(times[[#This Row],[كد]],personel[],3,FALSE),0)</f>
        <v>0</v>
      </c>
      <c r="G301" s="68">
        <f>IF(times[[#This Row],[خروج]]&gt;times[[#This Row],[ورود]],times[[#This Row],[خروج]]-times[[#This Row],[ورود]],0)</f>
        <v>0</v>
      </c>
    </row>
    <row r="302" spans="2:7" ht="23.25" customHeight="1" x14ac:dyDescent="0.25">
      <c r="B302" s="47"/>
      <c r="C302" s="47"/>
      <c r="D302" s="48"/>
      <c r="E302" s="48"/>
      <c r="F302" s="37">
        <f>IF(times[[#This Row],[كد]]&gt;0,VLOOKUP(times[[#This Row],[كد]],personel[],2,FALSE)&amp;" / "&amp;VLOOKUP(times[[#This Row],[كد]],personel[],3,FALSE),0)</f>
        <v>0</v>
      </c>
      <c r="G302" s="68">
        <f>IF(times[[#This Row],[خروج]]&gt;times[[#This Row],[ورود]],times[[#This Row],[خروج]]-times[[#This Row],[ورود]],0)</f>
        <v>0</v>
      </c>
    </row>
    <row r="303" spans="2:7" ht="23.25" customHeight="1" x14ac:dyDescent="0.25">
      <c r="B303" s="47"/>
      <c r="C303" s="47"/>
      <c r="D303" s="48"/>
      <c r="E303" s="48"/>
      <c r="F303" s="37">
        <f>IF(times[[#This Row],[كد]]&gt;0,VLOOKUP(times[[#This Row],[كد]],personel[],2,FALSE)&amp;" / "&amp;VLOOKUP(times[[#This Row],[كد]],personel[],3,FALSE),0)</f>
        <v>0</v>
      </c>
      <c r="G303" s="68">
        <f>IF(times[[#This Row],[خروج]]&gt;times[[#This Row],[ورود]],times[[#This Row],[خروج]]-times[[#This Row],[ورود]],0)</f>
        <v>0</v>
      </c>
    </row>
    <row r="304" spans="2:7" ht="23.25" customHeight="1" x14ac:dyDescent="0.25">
      <c r="B304" s="47"/>
      <c r="C304" s="47"/>
      <c r="D304" s="48"/>
      <c r="E304" s="48"/>
      <c r="F304" s="37">
        <f>IF(times[[#This Row],[كد]]&gt;0,VLOOKUP(times[[#This Row],[كد]],personel[],2,FALSE)&amp;" / "&amp;VLOOKUP(times[[#This Row],[كد]],personel[],3,FALSE),0)</f>
        <v>0</v>
      </c>
      <c r="G304" s="68">
        <f>IF(times[[#This Row],[خروج]]&gt;times[[#This Row],[ورود]],times[[#This Row],[خروج]]-times[[#This Row],[ورود]],0)</f>
        <v>0</v>
      </c>
    </row>
    <row r="305" spans="2:7" ht="23.25" customHeight="1" x14ac:dyDescent="0.25">
      <c r="B305" s="47"/>
      <c r="C305" s="47"/>
      <c r="D305" s="48"/>
      <c r="E305" s="48"/>
      <c r="F305" s="37">
        <f>IF(times[[#This Row],[كد]]&gt;0,VLOOKUP(times[[#This Row],[كد]],personel[],2,FALSE)&amp;" / "&amp;VLOOKUP(times[[#This Row],[كد]],personel[],3,FALSE),0)</f>
        <v>0</v>
      </c>
      <c r="G305" s="68">
        <f>IF(times[[#This Row],[خروج]]&gt;times[[#This Row],[ورود]],times[[#This Row],[خروج]]-times[[#This Row],[ورود]],0)</f>
        <v>0</v>
      </c>
    </row>
    <row r="306" spans="2:7" ht="23.25" customHeight="1" x14ac:dyDescent="0.25">
      <c r="B306" s="47"/>
      <c r="C306" s="47"/>
      <c r="D306" s="48"/>
      <c r="E306" s="48"/>
      <c r="F306" s="37">
        <f>IF(times[[#This Row],[كد]]&gt;0,VLOOKUP(times[[#This Row],[كد]],personel[],2,FALSE)&amp;" / "&amp;VLOOKUP(times[[#This Row],[كد]],personel[],3,FALSE),0)</f>
        <v>0</v>
      </c>
      <c r="G306" s="68">
        <f>IF(times[[#This Row],[خروج]]&gt;times[[#This Row],[ورود]],times[[#This Row],[خروج]]-times[[#This Row],[ورود]],0)</f>
        <v>0</v>
      </c>
    </row>
    <row r="307" spans="2:7" ht="23.25" customHeight="1" x14ac:dyDescent="0.25">
      <c r="B307" s="47"/>
      <c r="C307" s="47"/>
      <c r="D307" s="48"/>
      <c r="E307" s="48"/>
      <c r="F307" s="37">
        <f>IF(times[[#This Row],[كد]]&gt;0,VLOOKUP(times[[#This Row],[كد]],personel[],2,FALSE)&amp;" / "&amp;VLOOKUP(times[[#This Row],[كد]],personel[],3,FALSE),0)</f>
        <v>0</v>
      </c>
      <c r="G307" s="68">
        <f>IF(times[[#This Row],[خروج]]&gt;times[[#This Row],[ورود]],times[[#This Row],[خروج]]-times[[#This Row],[ورود]],0)</f>
        <v>0</v>
      </c>
    </row>
    <row r="308" spans="2:7" ht="23.25" customHeight="1" x14ac:dyDescent="0.25">
      <c r="B308" s="47"/>
      <c r="C308" s="47"/>
      <c r="D308" s="48"/>
      <c r="E308" s="48"/>
      <c r="F308" s="37">
        <f>IF(times[[#This Row],[كد]]&gt;0,VLOOKUP(times[[#This Row],[كد]],personel[],2,FALSE)&amp;" / "&amp;VLOOKUP(times[[#This Row],[كد]],personel[],3,FALSE),0)</f>
        <v>0</v>
      </c>
      <c r="G308" s="68">
        <f>IF(times[[#This Row],[خروج]]&gt;times[[#This Row],[ورود]],times[[#This Row],[خروج]]-times[[#This Row],[ورود]],0)</f>
        <v>0</v>
      </c>
    </row>
    <row r="309" spans="2:7" ht="23.25" customHeight="1" x14ac:dyDescent="0.25">
      <c r="B309" s="47"/>
      <c r="C309" s="47"/>
      <c r="D309" s="48"/>
      <c r="E309" s="48"/>
      <c r="F309" s="37">
        <f>IF(times[[#This Row],[كد]]&gt;0,VLOOKUP(times[[#This Row],[كد]],personel[],2,FALSE)&amp;" / "&amp;VLOOKUP(times[[#This Row],[كد]],personel[],3,FALSE),0)</f>
        <v>0</v>
      </c>
      <c r="G309" s="68">
        <f>IF(times[[#This Row],[خروج]]&gt;times[[#This Row],[ورود]],times[[#This Row],[خروج]]-times[[#This Row],[ورود]],0)</f>
        <v>0</v>
      </c>
    </row>
    <row r="310" spans="2:7" ht="23.25" customHeight="1" x14ac:dyDescent="0.25">
      <c r="B310" s="47"/>
      <c r="C310" s="47"/>
      <c r="D310" s="48"/>
      <c r="E310" s="48"/>
      <c r="F310" s="37">
        <f>IF(times[[#This Row],[كد]]&gt;0,VLOOKUP(times[[#This Row],[كد]],personel[],2,FALSE)&amp;" / "&amp;VLOOKUP(times[[#This Row],[كد]],personel[],3,FALSE),0)</f>
        <v>0</v>
      </c>
      <c r="G310" s="68">
        <f>IF(times[[#This Row],[خروج]]&gt;times[[#This Row],[ورود]],times[[#This Row],[خروج]]-times[[#This Row],[ورود]],0)</f>
        <v>0</v>
      </c>
    </row>
    <row r="311" spans="2:7" ht="23.25" customHeight="1" x14ac:dyDescent="0.25">
      <c r="B311" s="47"/>
      <c r="C311" s="47"/>
      <c r="D311" s="48"/>
      <c r="E311" s="48"/>
      <c r="F311" s="37">
        <f>IF(times[[#This Row],[كد]]&gt;0,VLOOKUP(times[[#This Row],[كد]],personel[],2,FALSE)&amp;" / "&amp;VLOOKUP(times[[#This Row],[كد]],personel[],3,FALSE),0)</f>
        <v>0</v>
      </c>
      <c r="G311" s="68">
        <f>IF(times[[#This Row],[خروج]]&gt;times[[#This Row],[ورود]],times[[#This Row],[خروج]]-times[[#This Row],[ورود]],0)</f>
        <v>0</v>
      </c>
    </row>
    <row r="312" spans="2:7" ht="23.25" customHeight="1" x14ac:dyDescent="0.25">
      <c r="B312" s="47"/>
      <c r="C312" s="47"/>
      <c r="D312" s="48"/>
      <c r="E312" s="48"/>
      <c r="F312" s="37">
        <f>IF(times[[#This Row],[كد]]&gt;0,VLOOKUP(times[[#This Row],[كد]],personel[],2,FALSE)&amp;" / "&amp;VLOOKUP(times[[#This Row],[كد]],personel[],3,FALSE),0)</f>
        <v>0</v>
      </c>
      <c r="G312" s="68">
        <f>IF(times[[#This Row],[خروج]]&gt;times[[#This Row],[ورود]],times[[#This Row],[خروج]]-times[[#This Row],[ورود]],0)</f>
        <v>0</v>
      </c>
    </row>
    <row r="313" spans="2:7" ht="23.25" customHeight="1" x14ac:dyDescent="0.25">
      <c r="B313" s="47"/>
      <c r="C313" s="47"/>
      <c r="D313" s="48"/>
      <c r="E313" s="48"/>
      <c r="F313" s="37">
        <f>IF(times[[#This Row],[كد]]&gt;0,VLOOKUP(times[[#This Row],[كد]],personel[],2,FALSE)&amp;" / "&amp;VLOOKUP(times[[#This Row],[كد]],personel[],3,FALSE),0)</f>
        <v>0</v>
      </c>
      <c r="G313" s="68">
        <f>IF(times[[#This Row],[خروج]]&gt;times[[#This Row],[ورود]],times[[#This Row],[خروج]]-times[[#This Row],[ورود]],0)</f>
        <v>0</v>
      </c>
    </row>
    <row r="314" spans="2:7" ht="23.25" customHeight="1" x14ac:dyDescent="0.25">
      <c r="B314" s="47"/>
      <c r="C314" s="47"/>
      <c r="D314" s="48"/>
      <c r="E314" s="48"/>
      <c r="F314" s="37">
        <f>IF(times[[#This Row],[كد]]&gt;0,VLOOKUP(times[[#This Row],[كد]],personel[],2,FALSE)&amp;" / "&amp;VLOOKUP(times[[#This Row],[كد]],personel[],3,FALSE),0)</f>
        <v>0</v>
      </c>
      <c r="G314" s="68">
        <f>IF(times[[#This Row],[خروج]]&gt;times[[#This Row],[ورود]],times[[#This Row],[خروج]]-times[[#This Row],[ورود]],0)</f>
        <v>0</v>
      </c>
    </row>
    <row r="315" spans="2:7" ht="23.25" customHeight="1" x14ac:dyDescent="0.25">
      <c r="B315" s="47"/>
      <c r="C315" s="47"/>
      <c r="D315" s="48"/>
      <c r="E315" s="48"/>
      <c r="F315" s="37">
        <f>IF(times[[#This Row],[كد]]&gt;0,VLOOKUP(times[[#This Row],[كد]],personel[],2,FALSE)&amp;" / "&amp;VLOOKUP(times[[#This Row],[كد]],personel[],3,FALSE),0)</f>
        <v>0</v>
      </c>
      <c r="G315" s="68">
        <f>IF(times[[#This Row],[خروج]]&gt;times[[#This Row],[ورود]],times[[#This Row],[خروج]]-times[[#This Row],[ورود]],0)</f>
        <v>0</v>
      </c>
    </row>
    <row r="316" spans="2:7" ht="23.25" customHeight="1" x14ac:dyDescent="0.25">
      <c r="B316" s="47"/>
      <c r="C316" s="47"/>
      <c r="D316" s="48"/>
      <c r="E316" s="48"/>
      <c r="F316" s="37">
        <f>IF(times[[#This Row],[كد]]&gt;0,VLOOKUP(times[[#This Row],[كد]],personel[],2,FALSE)&amp;" / "&amp;VLOOKUP(times[[#This Row],[كد]],personel[],3,FALSE),0)</f>
        <v>0</v>
      </c>
      <c r="G316" s="68">
        <f>IF(times[[#This Row],[خروج]]&gt;times[[#This Row],[ورود]],times[[#This Row],[خروج]]-times[[#This Row],[ورود]],0)</f>
        <v>0</v>
      </c>
    </row>
    <row r="317" spans="2:7" ht="23.25" customHeight="1" x14ac:dyDescent="0.25">
      <c r="B317" s="47"/>
      <c r="C317" s="47"/>
      <c r="D317" s="48"/>
      <c r="E317" s="48"/>
      <c r="F317" s="37">
        <f>IF(times[[#This Row],[كد]]&gt;0,VLOOKUP(times[[#This Row],[كد]],personel[],2,FALSE)&amp;" / "&amp;VLOOKUP(times[[#This Row],[كد]],personel[],3,FALSE),0)</f>
        <v>0</v>
      </c>
      <c r="G317" s="68">
        <f>IF(times[[#This Row],[خروج]]&gt;times[[#This Row],[ورود]],times[[#This Row],[خروج]]-times[[#This Row],[ورود]],0)</f>
        <v>0</v>
      </c>
    </row>
    <row r="318" spans="2:7" ht="23.25" customHeight="1" x14ac:dyDescent="0.25">
      <c r="B318" s="47"/>
      <c r="C318" s="47"/>
      <c r="D318" s="48"/>
      <c r="E318" s="48"/>
      <c r="F318" s="37">
        <f>IF(times[[#This Row],[كد]]&gt;0,VLOOKUP(times[[#This Row],[كد]],personel[],2,FALSE)&amp;" / "&amp;VLOOKUP(times[[#This Row],[كد]],personel[],3,FALSE),0)</f>
        <v>0</v>
      </c>
      <c r="G318" s="68">
        <f>IF(times[[#This Row],[خروج]]&gt;times[[#This Row],[ورود]],times[[#This Row],[خروج]]-times[[#This Row],[ورود]],0)</f>
        <v>0</v>
      </c>
    </row>
    <row r="319" spans="2:7" ht="23.25" customHeight="1" x14ac:dyDescent="0.25">
      <c r="B319" s="47"/>
      <c r="C319" s="47"/>
      <c r="D319" s="48"/>
      <c r="E319" s="48"/>
      <c r="F319" s="37">
        <f>IF(times[[#This Row],[كد]]&gt;0,VLOOKUP(times[[#This Row],[كد]],personel[],2,FALSE)&amp;" / "&amp;VLOOKUP(times[[#This Row],[كد]],personel[],3,FALSE),0)</f>
        <v>0</v>
      </c>
      <c r="G319" s="68">
        <f>IF(times[[#This Row],[خروج]]&gt;times[[#This Row],[ورود]],times[[#This Row],[خروج]]-times[[#This Row],[ورود]],0)</f>
        <v>0</v>
      </c>
    </row>
    <row r="320" spans="2:7" ht="23.25" customHeight="1" x14ac:dyDescent="0.25">
      <c r="B320" s="47"/>
      <c r="C320" s="47"/>
      <c r="D320" s="48"/>
      <c r="E320" s="48"/>
      <c r="F320" s="37">
        <f>IF(times[[#This Row],[كد]]&gt;0,VLOOKUP(times[[#This Row],[كد]],personel[],2,FALSE)&amp;" / "&amp;VLOOKUP(times[[#This Row],[كد]],personel[],3,FALSE),0)</f>
        <v>0</v>
      </c>
      <c r="G320" s="68">
        <f>IF(times[[#This Row],[خروج]]&gt;times[[#This Row],[ورود]],times[[#This Row],[خروج]]-times[[#This Row],[ورود]],0)</f>
        <v>0</v>
      </c>
    </row>
    <row r="321" spans="2:7" ht="23.25" customHeight="1" x14ac:dyDescent="0.25">
      <c r="B321" s="47"/>
      <c r="C321" s="47"/>
      <c r="D321" s="48"/>
      <c r="E321" s="48"/>
      <c r="F321" s="37">
        <f>IF(times[[#This Row],[كد]]&gt;0,VLOOKUP(times[[#This Row],[كد]],personel[],2,FALSE)&amp;" / "&amp;VLOOKUP(times[[#This Row],[كد]],personel[],3,FALSE),0)</f>
        <v>0</v>
      </c>
      <c r="G321" s="68">
        <f>IF(times[[#This Row],[خروج]]&gt;times[[#This Row],[ورود]],times[[#This Row],[خروج]]-times[[#This Row],[ورود]],0)</f>
        <v>0</v>
      </c>
    </row>
    <row r="322" spans="2:7" ht="23.25" customHeight="1" x14ac:dyDescent="0.25">
      <c r="B322" s="47"/>
      <c r="C322" s="47"/>
      <c r="D322" s="48"/>
      <c r="E322" s="48"/>
      <c r="F322" s="37">
        <f>IF(times[[#This Row],[كد]]&gt;0,VLOOKUP(times[[#This Row],[كد]],personel[],2,FALSE)&amp;" / "&amp;VLOOKUP(times[[#This Row],[كد]],personel[],3,FALSE),0)</f>
        <v>0</v>
      </c>
      <c r="G322" s="68">
        <f>IF(times[[#This Row],[خروج]]&gt;times[[#This Row],[ورود]],times[[#This Row],[خروج]]-times[[#This Row],[ورود]],0)</f>
        <v>0</v>
      </c>
    </row>
    <row r="323" spans="2:7" ht="23.25" customHeight="1" x14ac:dyDescent="0.25">
      <c r="B323" s="47"/>
      <c r="C323" s="47"/>
      <c r="D323" s="48"/>
      <c r="E323" s="48"/>
      <c r="F323" s="37">
        <f>IF(times[[#This Row],[كد]]&gt;0,VLOOKUP(times[[#This Row],[كد]],personel[],2,FALSE)&amp;" / "&amp;VLOOKUP(times[[#This Row],[كد]],personel[],3,FALSE),0)</f>
        <v>0</v>
      </c>
      <c r="G323" s="68">
        <f>IF(times[[#This Row],[خروج]]&gt;times[[#This Row],[ورود]],times[[#This Row],[خروج]]-times[[#This Row],[ورود]],0)</f>
        <v>0</v>
      </c>
    </row>
    <row r="324" spans="2:7" ht="23.25" customHeight="1" x14ac:dyDescent="0.25">
      <c r="B324" s="47"/>
      <c r="C324" s="47"/>
      <c r="D324" s="48"/>
      <c r="E324" s="48"/>
      <c r="F324" s="37">
        <f>IF(times[[#This Row],[كد]]&gt;0,VLOOKUP(times[[#This Row],[كد]],personel[],2,FALSE)&amp;" / "&amp;VLOOKUP(times[[#This Row],[كد]],personel[],3,FALSE),0)</f>
        <v>0</v>
      </c>
      <c r="G324" s="68">
        <f>IF(times[[#This Row],[خروج]]&gt;times[[#This Row],[ورود]],times[[#This Row],[خروج]]-times[[#This Row],[ورود]],0)</f>
        <v>0</v>
      </c>
    </row>
    <row r="325" spans="2:7" ht="23.25" customHeight="1" x14ac:dyDescent="0.25">
      <c r="B325" s="47"/>
      <c r="C325" s="47"/>
      <c r="D325" s="48"/>
      <c r="E325" s="48"/>
      <c r="F325" s="37">
        <f>IF(times[[#This Row],[كد]]&gt;0,VLOOKUP(times[[#This Row],[كد]],personel[],2,FALSE)&amp;" / "&amp;VLOOKUP(times[[#This Row],[كد]],personel[],3,FALSE),0)</f>
        <v>0</v>
      </c>
      <c r="G325" s="68">
        <f>IF(times[[#This Row],[خروج]]&gt;times[[#This Row],[ورود]],times[[#This Row],[خروج]]-times[[#This Row],[ورود]],0)</f>
        <v>0</v>
      </c>
    </row>
    <row r="326" spans="2:7" ht="23.25" customHeight="1" x14ac:dyDescent="0.25">
      <c r="B326" s="47"/>
      <c r="C326" s="47"/>
      <c r="D326" s="48"/>
      <c r="E326" s="48"/>
      <c r="F326" s="37">
        <f>IF(times[[#This Row],[كد]]&gt;0,VLOOKUP(times[[#This Row],[كد]],personel[],2,FALSE)&amp;" / "&amp;VLOOKUP(times[[#This Row],[كد]],personel[],3,FALSE),0)</f>
        <v>0</v>
      </c>
      <c r="G326" s="68">
        <f>IF(times[[#This Row],[خروج]]&gt;times[[#This Row],[ورود]],times[[#This Row],[خروج]]-times[[#This Row],[ورود]],0)</f>
        <v>0</v>
      </c>
    </row>
    <row r="327" spans="2:7" ht="23.25" customHeight="1" x14ac:dyDescent="0.25">
      <c r="B327" s="47"/>
      <c r="C327" s="47"/>
      <c r="D327" s="48"/>
      <c r="E327" s="48"/>
      <c r="F327" s="37">
        <f>IF(times[[#This Row],[كد]]&gt;0,VLOOKUP(times[[#This Row],[كد]],personel[],2,FALSE)&amp;" / "&amp;VLOOKUP(times[[#This Row],[كد]],personel[],3,FALSE),0)</f>
        <v>0</v>
      </c>
      <c r="G327" s="68">
        <f>IF(times[[#This Row],[خروج]]&gt;times[[#This Row],[ورود]],times[[#This Row],[خروج]]-times[[#This Row],[ورود]],0)</f>
        <v>0</v>
      </c>
    </row>
    <row r="328" spans="2:7" ht="23.25" customHeight="1" x14ac:dyDescent="0.25">
      <c r="B328" s="47"/>
      <c r="C328" s="47"/>
      <c r="D328" s="48"/>
      <c r="E328" s="48"/>
      <c r="F328" s="37">
        <f>IF(times[[#This Row],[كد]]&gt;0,VLOOKUP(times[[#This Row],[كد]],personel[],2,FALSE)&amp;" / "&amp;VLOOKUP(times[[#This Row],[كد]],personel[],3,FALSE),0)</f>
        <v>0</v>
      </c>
      <c r="G328" s="68">
        <f>IF(times[[#This Row],[خروج]]&gt;times[[#This Row],[ورود]],times[[#This Row],[خروج]]-times[[#This Row],[ورود]],0)</f>
        <v>0</v>
      </c>
    </row>
    <row r="329" spans="2:7" ht="23.25" customHeight="1" x14ac:dyDescent="0.25">
      <c r="B329" s="47"/>
      <c r="C329" s="47"/>
      <c r="D329" s="48"/>
      <c r="E329" s="48"/>
      <c r="F329" s="37">
        <f>IF(times[[#This Row],[كد]]&gt;0,VLOOKUP(times[[#This Row],[كد]],personel[],2,FALSE)&amp;" / "&amp;VLOOKUP(times[[#This Row],[كد]],personel[],3,FALSE),0)</f>
        <v>0</v>
      </c>
      <c r="G329" s="68">
        <f>IF(times[[#This Row],[خروج]]&gt;times[[#This Row],[ورود]],times[[#This Row],[خروج]]-times[[#This Row],[ورود]],0)</f>
        <v>0</v>
      </c>
    </row>
    <row r="330" spans="2:7" ht="23.25" customHeight="1" x14ac:dyDescent="0.25">
      <c r="B330" s="47"/>
      <c r="C330" s="47"/>
      <c r="D330" s="48"/>
      <c r="E330" s="48"/>
      <c r="F330" s="37">
        <f>IF(times[[#This Row],[كد]]&gt;0,VLOOKUP(times[[#This Row],[كد]],personel[],2,FALSE)&amp;" / "&amp;VLOOKUP(times[[#This Row],[كد]],personel[],3,FALSE),0)</f>
        <v>0</v>
      </c>
      <c r="G330" s="68">
        <f>IF(times[[#This Row],[خروج]]&gt;times[[#This Row],[ورود]],times[[#This Row],[خروج]]-times[[#This Row],[ورود]],0)</f>
        <v>0</v>
      </c>
    </row>
    <row r="331" spans="2:7" ht="23.25" customHeight="1" x14ac:dyDescent="0.25">
      <c r="B331" s="47"/>
      <c r="C331" s="47"/>
      <c r="D331" s="48"/>
      <c r="E331" s="48"/>
      <c r="F331" s="37">
        <f>IF(times[[#This Row],[كد]]&gt;0,VLOOKUP(times[[#This Row],[كد]],personel[],2,FALSE)&amp;" / "&amp;VLOOKUP(times[[#This Row],[كد]],personel[],3,FALSE),0)</f>
        <v>0</v>
      </c>
      <c r="G331" s="68">
        <f>IF(times[[#This Row],[خروج]]&gt;times[[#This Row],[ورود]],times[[#This Row],[خروج]]-times[[#This Row],[ورود]],0)</f>
        <v>0</v>
      </c>
    </row>
    <row r="332" spans="2:7" ht="23.25" customHeight="1" x14ac:dyDescent="0.25">
      <c r="B332" s="47"/>
      <c r="C332" s="47"/>
      <c r="D332" s="48"/>
      <c r="E332" s="48"/>
      <c r="F332" s="37">
        <f>IF(times[[#This Row],[كد]]&gt;0,VLOOKUP(times[[#This Row],[كد]],personel[],2,FALSE)&amp;" / "&amp;VLOOKUP(times[[#This Row],[كد]],personel[],3,FALSE),0)</f>
        <v>0</v>
      </c>
      <c r="G332" s="68">
        <f>IF(times[[#This Row],[خروج]]&gt;times[[#This Row],[ورود]],times[[#This Row],[خروج]]-times[[#This Row],[ورود]],0)</f>
        <v>0</v>
      </c>
    </row>
    <row r="333" spans="2:7" ht="23.25" customHeight="1" x14ac:dyDescent="0.25">
      <c r="B333" s="47"/>
      <c r="C333" s="47"/>
      <c r="D333" s="48"/>
      <c r="E333" s="48"/>
      <c r="F333" s="37">
        <f>IF(times[[#This Row],[كد]]&gt;0,VLOOKUP(times[[#This Row],[كد]],personel[],2,FALSE)&amp;" / "&amp;VLOOKUP(times[[#This Row],[كد]],personel[],3,FALSE),0)</f>
        <v>0</v>
      </c>
      <c r="G333" s="68">
        <f>IF(times[[#This Row],[خروج]]&gt;times[[#This Row],[ورود]],times[[#This Row],[خروج]]-times[[#This Row],[ورود]],0)</f>
        <v>0</v>
      </c>
    </row>
    <row r="334" spans="2:7" ht="23.25" customHeight="1" x14ac:dyDescent="0.25">
      <c r="B334" s="47"/>
      <c r="C334" s="47"/>
      <c r="D334" s="48"/>
      <c r="E334" s="48"/>
      <c r="F334" s="37">
        <f>IF(times[[#This Row],[كد]]&gt;0,VLOOKUP(times[[#This Row],[كد]],personel[],2,FALSE)&amp;" / "&amp;VLOOKUP(times[[#This Row],[كد]],personel[],3,FALSE),0)</f>
        <v>0</v>
      </c>
      <c r="G334" s="68">
        <f>IF(times[[#This Row],[خروج]]&gt;times[[#This Row],[ورود]],times[[#This Row],[خروج]]-times[[#This Row],[ورود]],0)</f>
        <v>0</v>
      </c>
    </row>
    <row r="335" spans="2:7" ht="23.25" customHeight="1" x14ac:dyDescent="0.25">
      <c r="B335" s="47"/>
      <c r="C335" s="47"/>
      <c r="D335" s="48"/>
      <c r="E335" s="48"/>
      <c r="F335" s="37">
        <f>IF(times[[#This Row],[كد]]&gt;0,VLOOKUP(times[[#This Row],[كد]],personel[],2,FALSE)&amp;" / "&amp;VLOOKUP(times[[#This Row],[كد]],personel[],3,FALSE),0)</f>
        <v>0</v>
      </c>
      <c r="G335" s="68">
        <f>IF(times[[#This Row],[خروج]]&gt;times[[#This Row],[ورود]],times[[#This Row],[خروج]]-times[[#This Row],[ورود]],0)</f>
        <v>0</v>
      </c>
    </row>
    <row r="336" spans="2:7" ht="23.25" customHeight="1" x14ac:dyDescent="0.25">
      <c r="B336" s="47"/>
      <c r="C336" s="47"/>
      <c r="D336" s="48"/>
      <c r="E336" s="48"/>
      <c r="F336" s="37">
        <f>IF(times[[#This Row],[كد]]&gt;0,VLOOKUP(times[[#This Row],[كد]],personel[],2,FALSE)&amp;" / "&amp;VLOOKUP(times[[#This Row],[كد]],personel[],3,FALSE),0)</f>
        <v>0</v>
      </c>
      <c r="G336" s="68">
        <f>IF(times[[#This Row],[خروج]]&gt;times[[#This Row],[ورود]],times[[#This Row],[خروج]]-times[[#This Row],[ورود]],0)</f>
        <v>0</v>
      </c>
    </row>
    <row r="337" spans="2:7" ht="23.25" customHeight="1" x14ac:dyDescent="0.25">
      <c r="B337" s="47"/>
      <c r="C337" s="47"/>
      <c r="D337" s="48"/>
      <c r="E337" s="48"/>
      <c r="F337" s="37">
        <f>IF(times[[#This Row],[كد]]&gt;0,VLOOKUP(times[[#This Row],[كد]],personel[],2,FALSE)&amp;" / "&amp;VLOOKUP(times[[#This Row],[كد]],personel[],3,FALSE),0)</f>
        <v>0</v>
      </c>
      <c r="G337" s="68">
        <f>IF(times[[#This Row],[خروج]]&gt;times[[#This Row],[ورود]],times[[#This Row],[خروج]]-times[[#This Row],[ورود]],0)</f>
        <v>0</v>
      </c>
    </row>
    <row r="338" spans="2:7" ht="23.25" customHeight="1" x14ac:dyDescent="0.25">
      <c r="B338" s="47"/>
      <c r="C338" s="47"/>
      <c r="D338" s="48"/>
      <c r="E338" s="48"/>
      <c r="F338" s="37">
        <f>IF(times[[#This Row],[كد]]&gt;0,VLOOKUP(times[[#This Row],[كد]],personel[],2,FALSE)&amp;" / "&amp;VLOOKUP(times[[#This Row],[كد]],personel[],3,FALSE),0)</f>
        <v>0</v>
      </c>
      <c r="G338" s="68">
        <f>IF(times[[#This Row],[خروج]]&gt;times[[#This Row],[ورود]],times[[#This Row],[خروج]]-times[[#This Row],[ورود]],0)</f>
        <v>0</v>
      </c>
    </row>
    <row r="339" spans="2:7" ht="23.25" customHeight="1" x14ac:dyDescent="0.25">
      <c r="B339" s="47"/>
      <c r="C339" s="47"/>
      <c r="D339" s="48"/>
      <c r="E339" s="48"/>
      <c r="F339" s="37">
        <f>IF(times[[#This Row],[كد]]&gt;0,VLOOKUP(times[[#This Row],[كد]],personel[],2,FALSE)&amp;" / "&amp;VLOOKUP(times[[#This Row],[كد]],personel[],3,FALSE),0)</f>
        <v>0</v>
      </c>
      <c r="G339" s="68">
        <f>IF(times[[#This Row],[خروج]]&gt;times[[#This Row],[ورود]],times[[#This Row],[خروج]]-times[[#This Row],[ورود]],0)</f>
        <v>0</v>
      </c>
    </row>
    <row r="340" spans="2:7" ht="23.25" customHeight="1" x14ac:dyDescent="0.25">
      <c r="B340" s="47"/>
      <c r="C340" s="47"/>
      <c r="D340" s="48"/>
      <c r="E340" s="48"/>
      <c r="F340" s="37">
        <f>IF(times[[#This Row],[كد]]&gt;0,VLOOKUP(times[[#This Row],[كد]],personel[],2,FALSE)&amp;" / "&amp;VLOOKUP(times[[#This Row],[كد]],personel[],3,FALSE),0)</f>
        <v>0</v>
      </c>
      <c r="G340" s="68">
        <f>IF(times[[#This Row],[خروج]]&gt;times[[#This Row],[ورود]],times[[#This Row],[خروج]]-times[[#This Row],[ورود]],0)</f>
        <v>0</v>
      </c>
    </row>
    <row r="341" spans="2:7" ht="23.25" customHeight="1" x14ac:dyDescent="0.25">
      <c r="B341" s="47"/>
      <c r="C341" s="47"/>
      <c r="D341" s="48"/>
      <c r="E341" s="48"/>
      <c r="F341" s="37">
        <f>IF(times[[#This Row],[كد]]&gt;0,VLOOKUP(times[[#This Row],[كد]],personel[],2,FALSE)&amp;" / "&amp;VLOOKUP(times[[#This Row],[كد]],personel[],3,FALSE),0)</f>
        <v>0</v>
      </c>
      <c r="G341" s="68">
        <f>IF(times[[#This Row],[خروج]]&gt;times[[#This Row],[ورود]],times[[#This Row],[خروج]]-times[[#This Row],[ورود]],0)</f>
        <v>0</v>
      </c>
    </row>
    <row r="342" spans="2:7" ht="23.25" customHeight="1" x14ac:dyDescent="0.25">
      <c r="B342" s="47"/>
      <c r="C342" s="47"/>
      <c r="D342" s="48"/>
      <c r="E342" s="48"/>
      <c r="F342" s="37">
        <f>IF(times[[#This Row],[كد]]&gt;0,VLOOKUP(times[[#This Row],[كد]],personel[],2,FALSE)&amp;" / "&amp;VLOOKUP(times[[#This Row],[كد]],personel[],3,FALSE),0)</f>
        <v>0</v>
      </c>
      <c r="G342" s="68">
        <f>IF(times[[#This Row],[خروج]]&gt;times[[#This Row],[ورود]],times[[#This Row],[خروج]]-times[[#This Row],[ورود]],0)</f>
        <v>0</v>
      </c>
    </row>
    <row r="343" spans="2:7" ht="23.25" customHeight="1" x14ac:dyDescent="0.25">
      <c r="B343" s="47"/>
      <c r="C343" s="47"/>
      <c r="D343" s="48"/>
      <c r="E343" s="48"/>
      <c r="F343" s="37">
        <f>IF(times[[#This Row],[كد]]&gt;0,VLOOKUP(times[[#This Row],[كد]],personel[],2,FALSE)&amp;" / "&amp;VLOOKUP(times[[#This Row],[كد]],personel[],3,FALSE),0)</f>
        <v>0</v>
      </c>
      <c r="G343" s="68">
        <f>IF(times[[#This Row],[خروج]]&gt;times[[#This Row],[ورود]],times[[#This Row],[خروج]]-times[[#This Row],[ورود]],0)</f>
        <v>0</v>
      </c>
    </row>
    <row r="344" spans="2:7" ht="23.25" customHeight="1" x14ac:dyDescent="0.25">
      <c r="B344" s="47"/>
      <c r="C344" s="47"/>
      <c r="D344" s="48"/>
      <c r="E344" s="48"/>
      <c r="F344" s="37">
        <f>IF(times[[#This Row],[كد]]&gt;0,VLOOKUP(times[[#This Row],[كد]],personel[],2,FALSE)&amp;" / "&amp;VLOOKUP(times[[#This Row],[كد]],personel[],3,FALSE),0)</f>
        <v>0</v>
      </c>
      <c r="G344" s="68">
        <f>IF(times[[#This Row],[خروج]]&gt;times[[#This Row],[ورود]],times[[#This Row],[خروج]]-times[[#This Row],[ورود]],0)</f>
        <v>0</v>
      </c>
    </row>
    <row r="345" spans="2:7" ht="23.25" customHeight="1" x14ac:dyDescent="0.25">
      <c r="B345" s="47"/>
      <c r="C345" s="47"/>
      <c r="D345" s="48"/>
      <c r="E345" s="48"/>
      <c r="F345" s="37">
        <f>IF(times[[#This Row],[كد]]&gt;0,VLOOKUP(times[[#This Row],[كد]],personel[],2,FALSE)&amp;" / "&amp;VLOOKUP(times[[#This Row],[كد]],personel[],3,FALSE),0)</f>
        <v>0</v>
      </c>
      <c r="G345" s="68">
        <f>IF(times[[#This Row],[خروج]]&gt;times[[#This Row],[ورود]],times[[#This Row],[خروج]]-times[[#This Row],[ورود]],0)</f>
        <v>0</v>
      </c>
    </row>
    <row r="346" spans="2:7" ht="23.25" customHeight="1" x14ac:dyDescent="0.25">
      <c r="B346" s="47"/>
      <c r="C346" s="47"/>
      <c r="D346" s="48"/>
      <c r="E346" s="48"/>
      <c r="F346" s="37">
        <f>IF(times[[#This Row],[كد]]&gt;0,VLOOKUP(times[[#This Row],[كد]],personel[],2,FALSE)&amp;" / "&amp;VLOOKUP(times[[#This Row],[كد]],personel[],3,FALSE),0)</f>
        <v>0</v>
      </c>
      <c r="G346" s="68">
        <f>IF(times[[#This Row],[خروج]]&gt;times[[#This Row],[ورود]],times[[#This Row],[خروج]]-times[[#This Row],[ورود]],0)</f>
        <v>0</v>
      </c>
    </row>
    <row r="347" spans="2:7" ht="23.25" customHeight="1" x14ac:dyDescent="0.25">
      <c r="B347" s="47"/>
      <c r="C347" s="47"/>
      <c r="D347" s="48"/>
      <c r="E347" s="48"/>
      <c r="F347" s="37">
        <f>IF(times[[#This Row],[كد]]&gt;0,VLOOKUP(times[[#This Row],[كد]],personel[],2,FALSE)&amp;" / "&amp;VLOOKUP(times[[#This Row],[كد]],personel[],3,FALSE),0)</f>
        <v>0</v>
      </c>
      <c r="G347" s="68">
        <f>IF(times[[#This Row],[خروج]]&gt;times[[#This Row],[ورود]],times[[#This Row],[خروج]]-times[[#This Row],[ورود]],0)</f>
        <v>0</v>
      </c>
    </row>
    <row r="348" spans="2:7" ht="23.25" customHeight="1" x14ac:dyDescent="0.25">
      <c r="B348" s="47"/>
      <c r="C348" s="47"/>
      <c r="D348" s="48"/>
      <c r="E348" s="48"/>
      <c r="F348" s="37">
        <f>IF(times[[#This Row],[كد]]&gt;0,VLOOKUP(times[[#This Row],[كد]],personel[],2,FALSE)&amp;" / "&amp;VLOOKUP(times[[#This Row],[كد]],personel[],3,FALSE),0)</f>
        <v>0</v>
      </c>
      <c r="G348" s="68">
        <f>IF(times[[#This Row],[خروج]]&gt;times[[#This Row],[ورود]],times[[#This Row],[خروج]]-times[[#This Row],[ورود]],0)</f>
        <v>0</v>
      </c>
    </row>
    <row r="349" spans="2:7" ht="23.25" customHeight="1" x14ac:dyDescent="0.25">
      <c r="B349" s="47"/>
      <c r="C349" s="47"/>
      <c r="D349" s="48"/>
      <c r="E349" s="48"/>
      <c r="F349" s="37">
        <f>IF(times[[#This Row],[كد]]&gt;0,VLOOKUP(times[[#This Row],[كد]],personel[],2,FALSE)&amp;" / "&amp;VLOOKUP(times[[#This Row],[كد]],personel[],3,FALSE),0)</f>
        <v>0</v>
      </c>
      <c r="G349" s="68">
        <f>IF(times[[#This Row],[خروج]]&gt;times[[#This Row],[ورود]],times[[#This Row],[خروج]]-times[[#This Row],[ورود]],0)</f>
        <v>0</v>
      </c>
    </row>
    <row r="350" spans="2:7" ht="23.25" customHeight="1" x14ac:dyDescent="0.25">
      <c r="B350" s="47"/>
      <c r="C350" s="47"/>
      <c r="D350" s="48"/>
      <c r="E350" s="48"/>
      <c r="F350" s="37">
        <f>IF(times[[#This Row],[كد]]&gt;0,VLOOKUP(times[[#This Row],[كد]],personel[],2,FALSE)&amp;" / "&amp;VLOOKUP(times[[#This Row],[كد]],personel[],3,FALSE),0)</f>
        <v>0</v>
      </c>
      <c r="G350" s="68">
        <f>IF(times[[#This Row],[خروج]]&gt;times[[#This Row],[ورود]],times[[#This Row],[خروج]]-times[[#This Row],[ورود]],0)</f>
        <v>0</v>
      </c>
    </row>
    <row r="351" spans="2:7" ht="23.25" customHeight="1" x14ac:dyDescent="0.25">
      <c r="B351" s="47"/>
      <c r="C351" s="47"/>
      <c r="D351" s="48"/>
      <c r="E351" s="48"/>
      <c r="F351" s="37">
        <f>IF(times[[#This Row],[كد]]&gt;0,VLOOKUP(times[[#This Row],[كد]],personel[],2,FALSE)&amp;" / "&amp;VLOOKUP(times[[#This Row],[كد]],personel[],3,FALSE),0)</f>
        <v>0</v>
      </c>
      <c r="G351" s="68">
        <f>IF(times[[#This Row],[خروج]]&gt;times[[#This Row],[ورود]],times[[#This Row],[خروج]]-times[[#This Row],[ورود]],0)</f>
        <v>0</v>
      </c>
    </row>
    <row r="352" spans="2:7" ht="23.25" customHeight="1" x14ac:dyDescent="0.25">
      <c r="B352" s="47"/>
      <c r="C352" s="47"/>
      <c r="D352" s="48"/>
      <c r="E352" s="48"/>
      <c r="F352" s="37">
        <f>IF(times[[#This Row],[كد]]&gt;0,VLOOKUP(times[[#This Row],[كد]],personel[],2,FALSE)&amp;" / "&amp;VLOOKUP(times[[#This Row],[كد]],personel[],3,FALSE),0)</f>
        <v>0</v>
      </c>
      <c r="G352" s="68">
        <f>IF(times[[#This Row],[خروج]]&gt;times[[#This Row],[ورود]],times[[#This Row],[خروج]]-times[[#This Row],[ورود]],0)</f>
        <v>0</v>
      </c>
    </row>
    <row r="353" spans="2:7" ht="23.25" customHeight="1" x14ac:dyDescent="0.25">
      <c r="B353" s="47"/>
      <c r="C353" s="47"/>
      <c r="D353" s="48"/>
      <c r="E353" s="48"/>
      <c r="F353" s="37">
        <f>IF(times[[#This Row],[كد]]&gt;0,VLOOKUP(times[[#This Row],[كد]],personel[],2,FALSE)&amp;" / "&amp;VLOOKUP(times[[#This Row],[كد]],personel[],3,FALSE),0)</f>
        <v>0</v>
      </c>
      <c r="G353" s="68">
        <f>IF(times[[#This Row],[خروج]]&gt;times[[#This Row],[ورود]],times[[#This Row],[خروج]]-times[[#This Row],[ورود]],0)</f>
        <v>0</v>
      </c>
    </row>
    <row r="354" spans="2:7" ht="23.25" customHeight="1" x14ac:dyDescent="0.25">
      <c r="B354" s="47"/>
      <c r="C354" s="47"/>
      <c r="D354" s="48"/>
      <c r="E354" s="48"/>
      <c r="F354" s="37">
        <f>IF(times[[#This Row],[كد]]&gt;0,VLOOKUP(times[[#This Row],[كد]],personel[],2,FALSE)&amp;" / "&amp;VLOOKUP(times[[#This Row],[كد]],personel[],3,FALSE),0)</f>
        <v>0</v>
      </c>
      <c r="G354" s="68">
        <f>IF(times[[#This Row],[خروج]]&gt;times[[#This Row],[ورود]],times[[#This Row],[خروج]]-times[[#This Row],[ورود]],0)</f>
        <v>0</v>
      </c>
    </row>
    <row r="355" spans="2:7" ht="23.25" customHeight="1" x14ac:dyDescent="0.25">
      <c r="B355" s="47"/>
      <c r="C355" s="47"/>
      <c r="D355" s="48"/>
      <c r="E355" s="48"/>
      <c r="F355" s="37">
        <f>IF(times[[#This Row],[كد]]&gt;0,VLOOKUP(times[[#This Row],[كد]],personel[],2,FALSE)&amp;" / "&amp;VLOOKUP(times[[#This Row],[كد]],personel[],3,FALSE),0)</f>
        <v>0</v>
      </c>
      <c r="G355" s="68">
        <f>IF(times[[#This Row],[خروج]]&gt;times[[#This Row],[ورود]],times[[#This Row],[خروج]]-times[[#This Row],[ورود]],0)</f>
        <v>0</v>
      </c>
    </row>
    <row r="356" spans="2:7" ht="23.25" customHeight="1" x14ac:dyDescent="0.25">
      <c r="B356" s="47"/>
      <c r="C356" s="47"/>
      <c r="D356" s="48"/>
      <c r="E356" s="48"/>
      <c r="F356" s="37">
        <f>IF(times[[#This Row],[كد]]&gt;0,VLOOKUP(times[[#This Row],[كد]],personel[],2,FALSE)&amp;" / "&amp;VLOOKUP(times[[#This Row],[كد]],personel[],3,FALSE),0)</f>
        <v>0</v>
      </c>
      <c r="G356" s="68">
        <f>IF(times[[#This Row],[خروج]]&gt;times[[#This Row],[ورود]],times[[#This Row],[خروج]]-times[[#This Row],[ورود]],0)</f>
        <v>0</v>
      </c>
    </row>
    <row r="357" spans="2:7" ht="23.25" customHeight="1" x14ac:dyDescent="0.25">
      <c r="B357" s="47"/>
      <c r="C357" s="47"/>
      <c r="D357" s="48"/>
      <c r="E357" s="48"/>
      <c r="F357" s="37">
        <f>IF(times[[#This Row],[كد]]&gt;0,VLOOKUP(times[[#This Row],[كد]],personel[],2,FALSE)&amp;" / "&amp;VLOOKUP(times[[#This Row],[كد]],personel[],3,FALSE),0)</f>
        <v>0</v>
      </c>
      <c r="G357" s="68">
        <f>IF(times[[#This Row],[خروج]]&gt;times[[#This Row],[ورود]],times[[#This Row],[خروج]]-times[[#This Row],[ورود]],0)</f>
        <v>0</v>
      </c>
    </row>
    <row r="358" spans="2:7" ht="23.25" customHeight="1" x14ac:dyDescent="0.25">
      <c r="B358" s="47"/>
      <c r="C358" s="47"/>
      <c r="D358" s="48"/>
      <c r="E358" s="48"/>
      <c r="F358" s="37">
        <f>IF(times[[#This Row],[كد]]&gt;0,VLOOKUP(times[[#This Row],[كد]],personel[],2,FALSE)&amp;" / "&amp;VLOOKUP(times[[#This Row],[كد]],personel[],3,FALSE),0)</f>
        <v>0</v>
      </c>
      <c r="G358" s="68">
        <f>IF(times[[#This Row],[خروج]]&gt;times[[#This Row],[ورود]],times[[#This Row],[خروج]]-times[[#This Row],[ورود]],0)</f>
        <v>0</v>
      </c>
    </row>
    <row r="359" spans="2:7" ht="23.25" customHeight="1" x14ac:dyDescent="0.25">
      <c r="B359" s="47"/>
      <c r="C359" s="47"/>
      <c r="D359" s="48"/>
      <c r="E359" s="48"/>
      <c r="F359" s="37">
        <f>IF(times[[#This Row],[كد]]&gt;0,VLOOKUP(times[[#This Row],[كد]],personel[],2,FALSE)&amp;" / "&amp;VLOOKUP(times[[#This Row],[كد]],personel[],3,FALSE),0)</f>
        <v>0</v>
      </c>
      <c r="G359" s="68">
        <f>IF(times[[#This Row],[خروج]]&gt;times[[#This Row],[ورود]],times[[#This Row],[خروج]]-times[[#This Row],[ورود]],0)</f>
        <v>0</v>
      </c>
    </row>
    <row r="360" spans="2:7" ht="23.25" customHeight="1" x14ac:dyDescent="0.25">
      <c r="B360" s="47"/>
      <c r="C360" s="47"/>
      <c r="D360" s="48"/>
      <c r="E360" s="48"/>
      <c r="F360" s="37">
        <f>IF(times[[#This Row],[كد]]&gt;0,VLOOKUP(times[[#This Row],[كد]],personel[],2,FALSE)&amp;" / "&amp;VLOOKUP(times[[#This Row],[كد]],personel[],3,FALSE),0)</f>
        <v>0</v>
      </c>
      <c r="G360" s="68">
        <f>IF(times[[#This Row],[خروج]]&gt;times[[#This Row],[ورود]],times[[#This Row],[خروج]]-times[[#This Row],[ورود]],0)</f>
        <v>0</v>
      </c>
    </row>
    <row r="361" spans="2:7" ht="23.25" customHeight="1" x14ac:dyDescent="0.25">
      <c r="B361" s="47"/>
      <c r="C361" s="47"/>
      <c r="D361" s="48"/>
      <c r="E361" s="48"/>
      <c r="F361" s="37">
        <f>IF(times[[#This Row],[كد]]&gt;0,VLOOKUP(times[[#This Row],[كد]],personel[],2,FALSE)&amp;" / "&amp;VLOOKUP(times[[#This Row],[كد]],personel[],3,FALSE),0)</f>
        <v>0</v>
      </c>
      <c r="G361" s="68">
        <f>IF(times[[#This Row],[خروج]]&gt;times[[#This Row],[ورود]],times[[#This Row],[خروج]]-times[[#This Row],[ورود]],0)</f>
        <v>0</v>
      </c>
    </row>
    <row r="362" spans="2:7" ht="23.25" customHeight="1" x14ac:dyDescent="0.25">
      <c r="B362" s="47"/>
      <c r="C362" s="47"/>
      <c r="D362" s="48"/>
      <c r="E362" s="48"/>
      <c r="F362" s="37">
        <f>IF(times[[#This Row],[كد]]&gt;0,VLOOKUP(times[[#This Row],[كد]],personel[],2,FALSE)&amp;" / "&amp;VLOOKUP(times[[#This Row],[كد]],personel[],3,FALSE),0)</f>
        <v>0</v>
      </c>
      <c r="G362" s="68">
        <f>IF(times[[#This Row],[خروج]]&gt;times[[#This Row],[ورود]],times[[#This Row],[خروج]]-times[[#This Row],[ورود]],0)</f>
        <v>0</v>
      </c>
    </row>
    <row r="363" spans="2:7" ht="23.25" customHeight="1" x14ac:dyDescent="0.25">
      <c r="B363" s="47"/>
      <c r="C363" s="47"/>
      <c r="D363" s="48"/>
      <c r="E363" s="48"/>
      <c r="F363" s="37">
        <f>IF(times[[#This Row],[كد]]&gt;0,VLOOKUP(times[[#This Row],[كد]],personel[],2,FALSE)&amp;" / "&amp;VLOOKUP(times[[#This Row],[كد]],personel[],3,FALSE),0)</f>
        <v>0</v>
      </c>
      <c r="G363" s="68">
        <f>IF(times[[#This Row],[خروج]]&gt;times[[#This Row],[ورود]],times[[#This Row],[خروج]]-times[[#This Row],[ورود]],0)</f>
        <v>0</v>
      </c>
    </row>
    <row r="364" spans="2:7" ht="23.25" customHeight="1" x14ac:dyDescent="0.25">
      <c r="B364" s="47"/>
      <c r="C364" s="47"/>
      <c r="D364" s="48"/>
      <c r="E364" s="48"/>
      <c r="F364" s="37">
        <f>IF(times[[#This Row],[كد]]&gt;0,VLOOKUP(times[[#This Row],[كد]],personel[],2,FALSE)&amp;" / "&amp;VLOOKUP(times[[#This Row],[كد]],personel[],3,FALSE),0)</f>
        <v>0</v>
      </c>
      <c r="G364" s="68">
        <f>IF(times[[#This Row],[خروج]]&gt;times[[#This Row],[ورود]],times[[#This Row],[خروج]]-times[[#This Row],[ورود]],0)</f>
        <v>0</v>
      </c>
    </row>
    <row r="365" spans="2:7" ht="23.25" customHeight="1" x14ac:dyDescent="0.25">
      <c r="B365" s="47"/>
      <c r="C365" s="47"/>
      <c r="D365" s="48"/>
      <c r="E365" s="48"/>
      <c r="F365" s="37">
        <f>IF(times[[#This Row],[كد]]&gt;0,VLOOKUP(times[[#This Row],[كد]],personel[],2,FALSE)&amp;" / "&amp;VLOOKUP(times[[#This Row],[كد]],personel[],3,FALSE),0)</f>
        <v>0</v>
      </c>
      <c r="G365" s="68">
        <f>IF(times[[#This Row],[خروج]]&gt;times[[#This Row],[ورود]],times[[#This Row],[خروج]]-times[[#This Row],[ورود]],0)</f>
        <v>0</v>
      </c>
    </row>
    <row r="366" spans="2:7" ht="23.25" customHeight="1" x14ac:dyDescent="0.25">
      <c r="B366" s="47"/>
      <c r="C366" s="47"/>
      <c r="D366" s="48"/>
      <c r="E366" s="48"/>
      <c r="F366" s="37">
        <f>IF(times[[#This Row],[كد]]&gt;0,VLOOKUP(times[[#This Row],[كد]],personel[],2,FALSE)&amp;" / "&amp;VLOOKUP(times[[#This Row],[كد]],personel[],3,FALSE),0)</f>
        <v>0</v>
      </c>
      <c r="G366" s="68">
        <f>IF(times[[#This Row],[خروج]]&gt;times[[#This Row],[ورود]],times[[#This Row],[خروج]]-times[[#This Row],[ورود]],0)</f>
        <v>0</v>
      </c>
    </row>
    <row r="367" spans="2:7" ht="23.25" customHeight="1" x14ac:dyDescent="0.25">
      <c r="B367" s="47"/>
      <c r="C367" s="47"/>
      <c r="D367" s="48"/>
      <c r="E367" s="48"/>
      <c r="F367" s="37">
        <f>IF(times[[#This Row],[كد]]&gt;0,VLOOKUP(times[[#This Row],[كد]],personel[],2,FALSE)&amp;" / "&amp;VLOOKUP(times[[#This Row],[كد]],personel[],3,FALSE),0)</f>
        <v>0</v>
      </c>
      <c r="G367" s="68">
        <f>IF(times[[#This Row],[خروج]]&gt;times[[#This Row],[ورود]],times[[#This Row],[خروج]]-times[[#This Row],[ورود]],0)</f>
        <v>0</v>
      </c>
    </row>
    <row r="368" spans="2:7" ht="23.25" customHeight="1" x14ac:dyDescent="0.25">
      <c r="B368" s="47"/>
      <c r="C368" s="47"/>
      <c r="D368" s="48"/>
      <c r="E368" s="48"/>
      <c r="F368" s="37">
        <f>IF(times[[#This Row],[كد]]&gt;0,VLOOKUP(times[[#This Row],[كد]],personel[],2,FALSE)&amp;" / "&amp;VLOOKUP(times[[#This Row],[كد]],personel[],3,FALSE),0)</f>
        <v>0</v>
      </c>
      <c r="G368" s="68">
        <f>IF(times[[#This Row],[خروج]]&gt;times[[#This Row],[ورود]],times[[#This Row],[خروج]]-times[[#This Row],[ورود]],0)</f>
        <v>0</v>
      </c>
    </row>
    <row r="369" spans="2:7" ht="23.25" customHeight="1" x14ac:dyDescent="0.25">
      <c r="B369" s="47"/>
      <c r="C369" s="47"/>
      <c r="D369" s="48"/>
      <c r="E369" s="48"/>
      <c r="F369" s="37">
        <f>IF(times[[#This Row],[كد]]&gt;0,VLOOKUP(times[[#This Row],[كد]],personel[],2,FALSE)&amp;" / "&amp;VLOOKUP(times[[#This Row],[كد]],personel[],3,FALSE),0)</f>
        <v>0</v>
      </c>
      <c r="G369" s="68">
        <f>IF(times[[#This Row],[خروج]]&gt;times[[#This Row],[ورود]],times[[#This Row],[خروج]]-times[[#This Row],[ورود]],0)</f>
        <v>0</v>
      </c>
    </row>
    <row r="370" spans="2:7" ht="23.25" customHeight="1" x14ac:dyDescent="0.25">
      <c r="B370" s="47"/>
      <c r="C370" s="47"/>
      <c r="D370" s="48"/>
      <c r="E370" s="48"/>
      <c r="F370" s="37">
        <f>IF(times[[#This Row],[كد]]&gt;0,VLOOKUP(times[[#This Row],[كد]],personel[],2,FALSE)&amp;" / "&amp;VLOOKUP(times[[#This Row],[كد]],personel[],3,FALSE),0)</f>
        <v>0</v>
      </c>
      <c r="G370" s="68">
        <f>IF(times[[#This Row],[خروج]]&gt;times[[#This Row],[ورود]],times[[#This Row],[خروج]]-times[[#This Row],[ورود]],0)</f>
        <v>0</v>
      </c>
    </row>
    <row r="371" spans="2:7" ht="23.25" customHeight="1" x14ac:dyDescent="0.25">
      <c r="B371" s="47"/>
      <c r="C371" s="47"/>
      <c r="D371" s="48"/>
      <c r="E371" s="48"/>
      <c r="F371" s="37">
        <f>IF(times[[#This Row],[كد]]&gt;0,VLOOKUP(times[[#This Row],[كد]],personel[],2,FALSE)&amp;" / "&amp;VLOOKUP(times[[#This Row],[كد]],personel[],3,FALSE),0)</f>
        <v>0</v>
      </c>
      <c r="G371" s="68">
        <f>IF(times[[#This Row],[خروج]]&gt;times[[#This Row],[ورود]],times[[#This Row],[خروج]]-times[[#This Row],[ورود]],0)</f>
        <v>0</v>
      </c>
    </row>
    <row r="372" spans="2:7" ht="23.25" customHeight="1" x14ac:dyDescent="0.25">
      <c r="B372" s="47"/>
      <c r="C372" s="47"/>
      <c r="D372" s="48"/>
      <c r="E372" s="48"/>
      <c r="F372" s="37">
        <f>IF(times[[#This Row],[كد]]&gt;0,VLOOKUP(times[[#This Row],[كد]],personel[],2,FALSE)&amp;" / "&amp;VLOOKUP(times[[#This Row],[كد]],personel[],3,FALSE),0)</f>
        <v>0</v>
      </c>
      <c r="G372" s="68">
        <f>IF(times[[#This Row],[خروج]]&gt;times[[#This Row],[ورود]],times[[#This Row],[خروج]]-times[[#This Row],[ورود]],0)</f>
        <v>0</v>
      </c>
    </row>
    <row r="373" spans="2:7" ht="23.25" customHeight="1" x14ac:dyDescent="0.25">
      <c r="B373" s="47"/>
      <c r="C373" s="47"/>
      <c r="D373" s="48"/>
      <c r="E373" s="48"/>
      <c r="F373" s="37">
        <f>IF(times[[#This Row],[كد]]&gt;0,VLOOKUP(times[[#This Row],[كد]],personel[],2,FALSE)&amp;" / "&amp;VLOOKUP(times[[#This Row],[كد]],personel[],3,FALSE),0)</f>
        <v>0</v>
      </c>
      <c r="G373" s="68">
        <f>IF(times[[#This Row],[خروج]]&gt;times[[#This Row],[ورود]],times[[#This Row],[خروج]]-times[[#This Row],[ورود]],0)</f>
        <v>0</v>
      </c>
    </row>
    <row r="374" spans="2:7" ht="23.25" customHeight="1" x14ac:dyDescent="0.25">
      <c r="B374" s="47"/>
      <c r="C374" s="47"/>
      <c r="D374" s="48"/>
      <c r="E374" s="48"/>
      <c r="F374" s="37">
        <f>IF(times[[#This Row],[كد]]&gt;0,VLOOKUP(times[[#This Row],[كد]],personel[],2,FALSE)&amp;" / "&amp;VLOOKUP(times[[#This Row],[كد]],personel[],3,FALSE),0)</f>
        <v>0</v>
      </c>
      <c r="G374" s="68">
        <f>IF(times[[#This Row],[خروج]]&gt;times[[#This Row],[ورود]],times[[#This Row],[خروج]]-times[[#This Row],[ورود]],0)</f>
        <v>0</v>
      </c>
    </row>
    <row r="375" spans="2:7" ht="23.25" customHeight="1" x14ac:dyDescent="0.25">
      <c r="B375" s="47"/>
      <c r="C375" s="47"/>
      <c r="D375" s="48"/>
      <c r="E375" s="48"/>
      <c r="F375" s="37">
        <f>IF(times[[#This Row],[كد]]&gt;0,VLOOKUP(times[[#This Row],[كد]],personel[],2,FALSE)&amp;" / "&amp;VLOOKUP(times[[#This Row],[كد]],personel[],3,FALSE),0)</f>
        <v>0</v>
      </c>
      <c r="G375" s="68">
        <f>IF(times[[#This Row],[خروج]]&gt;times[[#This Row],[ورود]],times[[#This Row],[خروج]]-times[[#This Row],[ورود]],0)</f>
        <v>0</v>
      </c>
    </row>
    <row r="376" spans="2:7" ht="23.25" customHeight="1" x14ac:dyDescent="0.25">
      <c r="B376" s="47"/>
      <c r="C376" s="47"/>
      <c r="D376" s="48"/>
      <c r="E376" s="48"/>
      <c r="F376" s="37">
        <f>IF(times[[#This Row],[كد]]&gt;0,VLOOKUP(times[[#This Row],[كد]],personel[],2,FALSE)&amp;" / "&amp;VLOOKUP(times[[#This Row],[كد]],personel[],3,FALSE),0)</f>
        <v>0</v>
      </c>
      <c r="G376" s="68">
        <f>IF(times[[#This Row],[خروج]]&gt;times[[#This Row],[ورود]],times[[#This Row],[خروج]]-times[[#This Row],[ورود]],0)</f>
        <v>0</v>
      </c>
    </row>
    <row r="377" spans="2:7" ht="23.25" customHeight="1" x14ac:dyDescent="0.25">
      <c r="B377" s="47"/>
      <c r="C377" s="47"/>
      <c r="D377" s="48"/>
      <c r="E377" s="48"/>
      <c r="F377" s="37">
        <f>IF(times[[#This Row],[كد]]&gt;0,VLOOKUP(times[[#This Row],[كد]],personel[],2,FALSE)&amp;" / "&amp;VLOOKUP(times[[#This Row],[كد]],personel[],3,FALSE),0)</f>
        <v>0</v>
      </c>
      <c r="G377" s="68">
        <f>IF(times[[#This Row],[خروج]]&gt;times[[#This Row],[ورود]],times[[#This Row],[خروج]]-times[[#This Row],[ورود]],0)</f>
        <v>0</v>
      </c>
    </row>
    <row r="378" spans="2:7" ht="23.25" customHeight="1" x14ac:dyDescent="0.25">
      <c r="B378" s="47"/>
      <c r="C378" s="47"/>
      <c r="D378" s="48"/>
      <c r="E378" s="48"/>
      <c r="F378" s="37">
        <f>IF(times[[#This Row],[كد]]&gt;0,VLOOKUP(times[[#This Row],[كد]],personel[],2,FALSE)&amp;" / "&amp;VLOOKUP(times[[#This Row],[كد]],personel[],3,FALSE),0)</f>
        <v>0</v>
      </c>
      <c r="G378" s="68">
        <f>IF(times[[#This Row],[خروج]]&gt;times[[#This Row],[ورود]],times[[#This Row],[خروج]]-times[[#This Row],[ورود]],0)</f>
        <v>0</v>
      </c>
    </row>
    <row r="379" spans="2:7" ht="23.25" customHeight="1" x14ac:dyDescent="0.25">
      <c r="B379" s="47"/>
      <c r="C379" s="47"/>
      <c r="D379" s="48"/>
      <c r="E379" s="48"/>
      <c r="F379" s="37">
        <f>IF(times[[#This Row],[كد]]&gt;0,VLOOKUP(times[[#This Row],[كد]],personel[],2,FALSE)&amp;" / "&amp;VLOOKUP(times[[#This Row],[كد]],personel[],3,FALSE),0)</f>
        <v>0</v>
      </c>
      <c r="G379" s="68">
        <f>IF(times[[#This Row],[خروج]]&gt;times[[#This Row],[ورود]],times[[#This Row],[خروج]]-times[[#This Row],[ورود]],0)</f>
        <v>0</v>
      </c>
    </row>
    <row r="380" spans="2:7" ht="23.25" customHeight="1" x14ac:dyDescent="0.25">
      <c r="B380" s="47"/>
      <c r="C380" s="47"/>
      <c r="D380" s="48"/>
      <c r="E380" s="48"/>
      <c r="F380" s="37">
        <f>IF(times[[#This Row],[كد]]&gt;0,VLOOKUP(times[[#This Row],[كد]],personel[],2,FALSE)&amp;" / "&amp;VLOOKUP(times[[#This Row],[كد]],personel[],3,FALSE),0)</f>
        <v>0</v>
      </c>
      <c r="G380" s="68">
        <f>IF(times[[#This Row],[خروج]]&gt;times[[#This Row],[ورود]],times[[#This Row],[خروج]]-times[[#This Row],[ورود]],0)</f>
        <v>0</v>
      </c>
    </row>
    <row r="381" spans="2:7" ht="23.25" customHeight="1" x14ac:dyDescent="0.25">
      <c r="B381" s="47"/>
      <c r="C381" s="47"/>
      <c r="D381" s="48"/>
      <c r="E381" s="48"/>
      <c r="F381" s="37">
        <f>IF(times[[#This Row],[كد]]&gt;0,VLOOKUP(times[[#This Row],[كد]],personel[],2,FALSE)&amp;" / "&amp;VLOOKUP(times[[#This Row],[كد]],personel[],3,FALSE),0)</f>
        <v>0</v>
      </c>
      <c r="G381" s="68">
        <f>IF(times[[#This Row],[خروج]]&gt;times[[#This Row],[ورود]],times[[#This Row],[خروج]]-times[[#This Row],[ورود]],0)</f>
        <v>0</v>
      </c>
    </row>
    <row r="382" spans="2:7" ht="23.25" customHeight="1" x14ac:dyDescent="0.25">
      <c r="B382" s="47"/>
      <c r="C382" s="47"/>
      <c r="D382" s="48"/>
      <c r="E382" s="48"/>
      <c r="F382" s="37">
        <f>IF(times[[#This Row],[كد]]&gt;0,VLOOKUP(times[[#This Row],[كد]],personel[],2,FALSE)&amp;" / "&amp;VLOOKUP(times[[#This Row],[كد]],personel[],3,FALSE),0)</f>
        <v>0</v>
      </c>
      <c r="G382" s="68">
        <f>IF(times[[#This Row],[خروج]]&gt;times[[#This Row],[ورود]],times[[#This Row],[خروج]]-times[[#This Row],[ورود]],0)</f>
        <v>0</v>
      </c>
    </row>
    <row r="383" spans="2:7" ht="23.25" customHeight="1" x14ac:dyDescent="0.25">
      <c r="B383" s="47"/>
      <c r="C383" s="47"/>
      <c r="D383" s="48"/>
      <c r="E383" s="48"/>
      <c r="F383" s="37">
        <f>IF(times[[#This Row],[كد]]&gt;0,VLOOKUP(times[[#This Row],[كد]],personel[],2,FALSE)&amp;" / "&amp;VLOOKUP(times[[#This Row],[كد]],personel[],3,FALSE),0)</f>
        <v>0</v>
      </c>
      <c r="G383" s="68">
        <f>IF(times[[#This Row],[خروج]]&gt;times[[#This Row],[ورود]],times[[#This Row],[خروج]]-times[[#This Row],[ورود]],0)</f>
        <v>0</v>
      </c>
    </row>
    <row r="384" spans="2:7" ht="23.25" customHeight="1" x14ac:dyDescent="0.25">
      <c r="B384" s="47"/>
      <c r="C384" s="47"/>
      <c r="D384" s="48"/>
      <c r="E384" s="48"/>
      <c r="F384" s="37">
        <f>IF(times[[#This Row],[كد]]&gt;0,VLOOKUP(times[[#This Row],[كد]],personel[],2,FALSE)&amp;" / "&amp;VLOOKUP(times[[#This Row],[كد]],personel[],3,FALSE),0)</f>
        <v>0</v>
      </c>
      <c r="G384" s="68">
        <f>IF(times[[#This Row],[خروج]]&gt;times[[#This Row],[ورود]],times[[#This Row],[خروج]]-times[[#This Row],[ورود]],0)</f>
        <v>0</v>
      </c>
    </row>
    <row r="385" spans="2:7" ht="23.25" customHeight="1" x14ac:dyDescent="0.25">
      <c r="B385" s="47"/>
      <c r="C385" s="47"/>
      <c r="D385" s="48"/>
      <c r="E385" s="48"/>
      <c r="F385" s="37">
        <f>IF(times[[#This Row],[كد]]&gt;0,VLOOKUP(times[[#This Row],[كد]],personel[],2,FALSE)&amp;" / "&amp;VLOOKUP(times[[#This Row],[كد]],personel[],3,FALSE),0)</f>
        <v>0</v>
      </c>
      <c r="G385" s="68">
        <f>IF(times[[#This Row],[خروج]]&gt;times[[#This Row],[ورود]],times[[#This Row],[خروج]]-times[[#This Row],[ورود]],0)</f>
        <v>0</v>
      </c>
    </row>
    <row r="386" spans="2:7" ht="23.25" customHeight="1" x14ac:dyDescent="0.25">
      <c r="B386" s="47"/>
      <c r="C386" s="47"/>
      <c r="D386" s="48"/>
      <c r="E386" s="48"/>
      <c r="F386" s="37">
        <f>IF(times[[#This Row],[كد]]&gt;0,VLOOKUP(times[[#This Row],[كد]],personel[],2,FALSE)&amp;" / "&amp;VLOOKUP(times[[#This Row],[كد]],personel[],3,FALSE),0)</f>
        <v>0</v>
      </c>
      <c r="G386" s="68">
        <f>IF(times[[#This Row],[خروج]]&gt;times[[#This Row],[ورود]],times[[#This Row],[خروج]]-times[[#This Row],[ورود]],0)</f>
        <v>0</v>
      </c>
    </row>
    <row r="387" spans="2:7" ht="23.25" customHeight="1" x14ac:dyDescent="0.25">
      <c r="B387" s="47"/>
      <c r="C387" s="47"/>
      <c r="D387" s="48"/>
      <c r="E387" s="48"/>
      <c r="F387" s="37">
        <f>IF(times[[#This Row],[كد]]&gt;0,VLOOKUP(times[[#This Row],[كد]],personel[],2,FALSE)&amp;" / "&amp;VLOOKUP(times[[#This Row],[كد]],personel[],3,FALSE),0)</f>
        <v>0</v>
      </c>
      <c r="G387" s="68">
        <f>IF(times[[#This Row],[خروج]]&gt;times[[#This Row],[ورود]],times[[#This Row],[خروج]]-times[[#This Row],[ورود]],0)</f>
        <v>0</v>
      </c>
    </row>
    <row r="388" spans="2:7" ht="23.25" customHeight="1" x14ac:dyDescent="0.25">
      <c r="B388" s="47"/>
      <c r="C388" s="47"/>
      <c r="D388" s="48"/>
      <c r="E388" s="48"/>
      <c r="F388" s="37">
        <f>IF(times[[#This Row],[كد]]&gt;0,VLOOKUP(times[[#This Row],[كد]],personel[],2,FALSE)&amp;" / "&amp;VLOOKUP(times[[#This Row],[كد]],personel[],3,FALSE),0)</f>
        <v>0</v>
      </c>
      <c r="G388" s="68">
        <f>IF(times[[#This Row],[خروج]]&gt;times[[#This Row],[ورود]],times[[#This Row],[خروج]]-times[[#This Row],[ورود]],0)</f>
        <v>0</v>
      </c>
    </row>
    <row r="389" spans="2:7" ht="23.25" customHeight="1" x14ac:dyDescent="0.25">
      <c r="B389" s="47"/>
      <c r="C389" s="47"/>
      <c r="D389" s="48"/>
      <c r="E389" s="48"/>
      <c r="F389" s="37">
        <f>IF(times[[#This Row],[كد]]&gt;0,VLOOKUP(times[[#This Row],[كد]],personel[],2,FALSE)&amp;" / "&amp;VLOOKUP(times[[#This Row],[كد]],personel[],3,FALSE),0)</f>
        <v>0</v>
      </c>
      <c r="G389" s="68">
        <f>IF(times[[#This Row],[خروج]]&gt;times[[#This Row],[ورود]],times[[#This Row],[خروج]]-times[[#This Row],[ورود]],0)</f>
        <v>0</v>
      </c>
    </row>
    <row r="390" spans="2:7" ht="23.25" customHeight="1" x14ac:dyDescent="0.25">
      <c r="B390" s="47"/>
      <c r="C390" s="47"/>
      <c r="D390" s="48"/>
      <c r="E390" s="48"/>
      <c r="F390" s="37">
        <f>IF(times[[#This Row],[كد]]&gt;0,VLOOKUP(times[[#This Row],[كد]],personel[],2,FALSE)&amp;" / "&amp;VLOOKUP(times[[#This Row],[كد]],personel[],3,FALSE),0)</f>
        <v>0</v>
      </c>
      <c r="G390" s="68">
        <f>IF(times[[#This Row],[خروج]]&gt;times[[#This Row],[ورود]],times[[#This Row],[خروج]]-times[[#This Row],[ورود]],0)</f>
        <v>0</v>
      </c>
    </row>
    <row r="391" spans="2:7" ht="23.25" customHeight="1" x14ac:dyDescent="0.25">
      <c r="B391" s="47"/>
      <c r="C391" s="47"/>
      <c r="D391" s="48"/>
      <c r="E391" s="48"/>
      <c r="F391" s="37">
        <f>IF(times[[#This Row],[كد]]&gt;0,VLOOKUP(times[[#This Row],[كد]],personel[],2,FALSE)&amp;" / "&amp;VLOOKUP(times[[#This Row],[كد]],personel[],3,FALSE),0)</f>
        <v>0</v>
      </c>
      <c r="G391" s="68">
        <f>IF(times[[#This Row],[خروج]]&gt;times[[#This Row],[ورود]],times[[#This Row],[خروج]]-times[[#This Row],[ورود]],0)</f>
        <v>0</v>
      </c>
    </row>
    <row r="392" spans="2:7" ht="23.25" customHeight="1" x14ac:dyDescent="0.25">
      <c r="B392" s="47"/>
      <c r="C392" s="47"/>
      <c r="D392" s="48"/>
      <c r="E392" s="48"/>
      <c r="F392" s="37">
        <f>IF(times[[#This Row],[كد]]&gt;0,VLOOKUP(times[[#This Row],[كد]],personel[],2,FALSE)&amp;" / "&amp;VLOOKUP(times[[#This Row],[كد]],personel[],3,FALSE),0)</f>
        <v>0</v>
      </c>
      <c r="G392" s="68">
        <f>IF(times[[#This Row],[خروج]]&gt;times[[#This Row],[ورود]],times[[#This Row],[خروج]]-times[[#This Row],[ورود]],0)</f>
        <v>0</v>
      </c>
    </row>
    <row r="393" spans="2:7" ht="23.25" customHeight="1" x14ac:dyDescent="0.25">
      <c r="B393" s="47"/>
      <c r="C393" s="47"/>
      <c r="D393" s="48"/>
      <c r="E393" s="48"/>
      <c r="F393" s="37">
        <f>IF(times[[#This Row],[كد]]&gt;0,VLOOKUP(times[[#This Row],[كد]],personel[],2,FALSE)&amp;" / "&amp;VLOOKUP(times[[#This Row],[كد]],personel[],3,FALSE),0)</f>
        <v>0</v>
      </c>
      <c r="G393" s="68">
        <f>IF(times[[#This Row],[خروج]]&gt;times[[#This Row],[ورود]],times[[#This Row],[خروج]]-times[[#This Row],[ورود]],0)</f>
        <v>0</v>
      </c>
    </row>
    <row r="394" spans="2:7" ht="23.25" customHeight="1" x14ac:dyDescent="0.25">
      <c r="B394" s="47"/>
      <c r="C394" s="47"/>
      <c r="D394" s="48"/>
      <c r="E394" s="48"/>
      <c r="F394" s="37">
        <f>IF(times[[#This Row],[كد]]&gt;0,VLOOKUP(times[[#This Row],[كد]],personel[],2,FALSE)&amp;" / "&amp;VLOOKUP(times[[#This Row],[كد]],personel[],3,FALSE),0)</f>
        <v>0</v>
      </c>
      <c r="G394" s="68">
        <f>IF(times[[#This Row],[خروج]]&gt;times[[#This Row],[ورود]],times[[#This Row],[خروج]]-times[[#This Row],[ورود]],0)</f>
        <v>0</v>
      </c>
    </row>
    <row r="395" spans="2:7" ht="23.25" customHeight="1" x14ac:dyDescent="0.25">
      <c r="B395" s="47"/>
      <c r="C395" s="47"/>
      <c r="D395" s="48"/>
      <c r="E395" s="48"/>
      <c r="F395" s="37">
        <f>IF(times[[#This Row],[كد]]&gt;0,VLOOKUP(times[[#This Row],[كد]],personel[],2,FALSE)&amp;" / "&amp;VLOOKUP(times[[#This Row],[كد]],personel[],3,FALSE),0)</f>
        <v>0</v>
      </c>
      <c r="G395" s="68">
        <f>IF(times[[#This Row],[خروج]]&gt;times[[#This Row],[ورود]],times[[#This Row],[خروج]]-times[[#This Row],[ورود]],0)</f>
        <v>0</v>
      </c>
    </row>
    <row r="396" spans="2:7" ht="23.25" customHeight="1" x14ac:dyDescent="0.25">
      <c r="B396" s="47"/>
      <c r="C396" s="47"/>
      <c r="D396" s="48"/>
      <c r="E396" s="48"/>
      <c r="F396" s="37">
        <f>IF(times[[#This Row],[كد]]&gt;0,VLOOKUP(times[[#This Row],[كد]],personel[],2,FALSE)&amp;" / "&amp;VLOOKUP(times[[#This Row],[كد]],personel[],3,FALSE),0)</f>
        <v>0</v>
      </c>
      <c r="G396" s="68">
        <f>IF(times[[#This Row],[خروج]]&gt;times[[#This Row],[ورود]],times[[#This Row],[خروج]]-times[[#This Row],[ورود]],0)</f>
        <v>0</v>
      </c>
    </row>
    <row r="397" spans="2:7" ht="23.25" customHeight="1" x14ac:dyDescent="0.25">
      <c r="B397" s="47"/>
      <c r="C397" s="47"/>
      <c r="D397" s="48"/>
      <c r="E397" s="48"/>
      <c r="F397" s="37">
        <f>IF(times[[#This Row],[كد]]&gt;0,VLOOKUP(times[[#This Row],[كد]],personel[],2,FALSE)&amp;" / "&amp;VLOOKUP(times[[#This Row],[كد]],personel[],3,FALSE),0)</f>
        <v>0</v>
      </c>
      <c r="G397" s="68">
        <f>IF(times[[#This Row],[خروج]]&gt;times[[#This Row],[ورود]],times[[#This Row],[خروج]]-times[[#This Row],[ورود]],0)</f>
        <v>0</v>
      </c>
    </row>
    <row r="398" spans="2:7" ht="23.25" customHeight="1" x14ac:dyDescent="0.25">
      <c r="B398" s="47"/>
      <c r="C398" s="47"/>
      <c r="D398" s="48"/>
      <c r="E398" s="48"/>
      <c r="F398" s="37">
        <f>IF(times[[#This Row],[كد]]&gt;0,VLOOKUP(times[[#This Row],[كد]],personel[],2,FALSE)&amp;" / "&amp;VLOOKUP(times[[#This Row],[كد]],personel[],3,FALSE),0)</f>
        <v>0</v>
      </c>
      <c r="G398" s="68">
        <f>IF(times[[#This Row],[خروج]]&gt;times[[#This Row],[ورود]],times[[#This Row],[خروج]]-times[[#This Row],[ورود]],0)</f>
        <v>0</v>
      </c>
    </row>
    <row r="399" spans="2:7" ht="23.25" customHeight="1" x14ac:dyDescent="0.25">
      <c r="B399" s="47"/>
      <c r="C399" s="47"/>
      <c r="D399" s="48"/>
      <c r="E399" s="48"/>
      <c r="F399" s="37">
        <f>IF(times[[#This Row],[كد]]&gt;0,VLOOKUP(times[[#This Row],[كد]],personel[],2,FALSE)&amp;" / "&amp;VLOOKUP(times[[#This Row],[كد]],personel[],3,FALSE),0)</f>
        <v>0</v>
      </c>
      <c r="G399" s="68">
        <f>IF(times[[#This Row],[خروج]]&gt;times[[#This Row],[ورود]],times[[#This Row],[خروج]]-times[[#This Row],[ورود]],0)</f>
        <v>0</v>
      </c>
    </row>
    <row r="400" spans="2:7" ht="23.25" customHeight="1" x14ac:dyDescent="0.25">
      <c r="B400" s="47"/>
      <c r="C400" s="47"/>
      <c r="D400" s="48"/>
      <c r="E400" s="48"/>
      <c r="F400" s="37">
        <f>IF(times[[#This Row],[كد]]&gt;0,VLOOKUP(times[[#This Row],[كد]],personel[],2,FALSE)&amp;" / "&amp;VLOOKUP(times[[#This Row],[كد]],personel[],3,FALSE),0)</f>
        <v>0</v>
      </c>
      <c r="G400" s="68">
        <f>IF(times[[#This Row],[خروج]]&gt;times[[#This Row],[ورود]],times[[#This Row],[خروج]]-times[[#This Row],[ورود]],0)</f>
        <v>0</v>
      </c>
    </row>
    <row r="401" spans="2:7" ht="23.25" customHeight="1" x14ac:dyDescent="0.25">
      <c r="B401" s="47"/>
      <c r="C401" s="47"/>
      <c r="D401" s="48"/>
      <c r="E401" s="48"/>
      <c r="F401" s="37">
        <f>IF(times[[#This Row],[كد]]&gt;0,VLOOKUP(times[[#This Row],[كد]],personel[],2,FALSE)&amp;" / "&amp;VLOOKUP(times[[#This Row],[كد]],personel[],3,FALSE),0)</f>
        <v>0</v>
      </c>
      <c r="G401" s="68">
        <f>IF(times[[#This Row],[خروج]]&gt;times[[#This Row],[ورود]],times[[#This Row],[خروج]]-times[[#This Row],[ورود]],0)</f>
        <v>0</v>
      </c>
    </row>
    <row r="402" spans="2:7" ht="23.25" customHeight="1" x14ac:dyDescent="0.25">
      <c r="B402" s="47"/>
      <c r="C402" s="47"/>
      <c r="D402" s="48"/>
      <c r="E402" s="48"/>
      <c r="F402" s="37">
        <f>IF(times[[#This Row],[كد]]&gt;0,VLOOKUP(times[[#This Row],[كد]],personel[],2,FALSE)&amp;" / "&amp;VLOOKUP(times[[#This Row],[كد]],personel[],3,FALSE),0)</f>
        <v>0</v>
      </c>
      <c r="G402" s="68">
        <f>IF(times[[#This Row],[خروج]]&gt;times[[#This Row],[ورود]],times[[#This Row],[خروج]]-times[[#This Row],[ورود]],0)</f>
        <v>0</v>
      </c>
    </row>
    <row r="403" spans="2:7" ht="23.25" customHeight="1" x14ac:dyDescent="0.25">
      <c r="B403" s="47"/>
      <c r="C403" s="47"/>
      <c r="D403" s="48"/>
      <c r="E403" s="48"/>
      <c r="F403" s="37">
        <f>IF(times[[#This Row],[كد]]&gt;0,VLOOKUP(times[[#This Row],[كد]],personel[],2,FALSE)&amp;" / "&amp;VLOOKUP(times[[#This Row],[كد]],personel[],3,FALSE),0)</f>
        <v>0</v>
      </c>
      <c r="G403" s="68">
        <f>IF(times[[#This Row],[خروج]]&gt;times[[#This Row],[ورود]],times[[#This Row],[خروج]]-times[[#This Row],[ورود]],0)</f>
        <v>0</v>
      </c>
    </row>
    <row r="404" spans="2:7" ht="23.25" customHeight="1" x14ac:dyDescent="0.25">
      <c r="B404" s="47"/>
      <c r="C404" s="47"/>
      <c r="D404" s="48"/>
      <c r="E404" s="48"/>
      <c r="F404" s="37">
        <f>IF(times[[#This Row],[كد]]&gt;0,VLOOKUP(times[[#This Row],[كد]],personel[],2,FALSE)&amp;" / "&amp;VLOOKUP(times[[#This Row],[كد]],personel[],3,FALSE),0)</f>
        <v>0</v>
      </c>
      <c r="G404" s="68">
        <f>IF(times[[#This Row],[خروج]]&gt;times[[#This Row],[ورود]],times[[#This Row],[خروج]]-times[[#This Row],[ورود]],0)</f>
        <v>0</v>
      </c>
    </row>
    <row r="405" spans="2:7" ht="23.25" customHeight="1" x14ac:dyDescent="0.25">
      <c r="B405" s="47"/>
      <c r="C405" s="47"/>
      <c r="D405" s="48"/>
      <c r="E405" s="48"/>
      <c r="F405" s="37">
        <f>IF(times[[#This Row],[كد]]&gt;0,VLOOKUP(times[[#This Row],[كد]],personel[],2,FALSE)&amp;" / "&amp;VLOOKUP(times[[#This Row],[كد]],personel[],3,FALSE),0)</f>
        <v>0</v>
      </c>
      <c r="G405" s="68">
        <f>IF(times[[#This Row],[خروج]]&gt;times[[#This Row],[ورود]],times[[#This Row],[خروج]]-times[[#This Row],[ورود]],0)</f>
        <v>0</v>
      </c>
    </row>
    <row r="406" spans="2:7" ht="23.25" customHeight="1" x14ac:dyDescent="0.25">
      <c r="B406" s="47"/>
      <c r="C406" s="47"/>
      <c r="D406" s="48"/>
      <c r="E406" s="48"/>
      <c r="F406" s="37">
        <f>IF(times[[#This Row],[كد]]&gt;0,VLOOKUP(times[[#This Row],[كد]],personel[],2,FALSE)&amp;" / "&amp;VLOOKUP(times[[#This Row],[كد]],personel[],3,FALSE),0)</f>
        <v>0</v>
      </c>
      <c r="G406" s="68">
        <f>IF(times[[#This Row],[خروج]]&gt;times[[#This Row],[ورود]],times[[#This Row],[خروج]]-times[[#This Row],[ورود]],0)</f>
        <v>0</v>
      </c>
    </row>
    <row r="407" spans="2:7" ht="23.25" customHeight="1" x14ac:dyDescent="0.25">
      <c r="B407" s="47"/>
      <c r="C407" s="47"/>
      <c r="D407" s="48"/>
      <c r="E407" s="48"/>
      <c r="F407" s="37">
        <f>IF(times[[#This Row],[كد]]&gt;0,VLOOKUP(times[[#This Row],[كد]],personel[],2,FALSE)&amp;" / "&amp;VLOOKUP(times[[#This Row],[كد]],personel[],3,FALSE),0)</f>
        <v>0</v>
      </c>
      <c r="G407" s="68">
        <f>IF(times[[#This Row],[خروج]]&gt;times[[#This Row],[ورود]],times[[#This Row],[خروج]]-times[[#This Row],[ورود]],0)</f>
        <v>0</v>
      </c>
    </row>
    <row r="408" spans="2:7" ht="23.25" customHeight="1" x14ac:dyDescent="0.25">
      <c r="B408" s="47"/>
      <c r="C408" s="47"/>
      <c r="D408" s="48"/>
      <c r="E408" s="48"/>
      <c r="F408" s="37">
        <f>IF(times[[#This Row],[كد]]&gt;0,VLOOKUP(times[[#This Row],[كد]],personel[],2,FALSE)&amp;" / "&amp;VLOOKUP(times[[#This Row],[كد]],personel[],3,FALSE),0)</f>
        <v>0</v>
      </c>
      <c r="G408" s="68">
        <f>IF(times[[#This Row],[خروج]]&gt;times[[#This Row],[ورود]],times[[#This Row],[خروج]]-times[[#This Row],[ورود]],0)</f>
        <v>0</v>
      </c>
    </row>
    <row r="409" spans="2:7" ht="23.25" customHeight="1" x14ac:dyDescent="0.25">
      <c r="B409" s="47"/>
      <c r="C409" s="47"/>
      <c r="D409" s="48"/>
      <c r="E409" s="48"/>
      <c r="F409" s="37">
        <f>IF(times[[#This Row],[كد]]&gt;0,VLOOKUP(times[[#This Row],[كد]],personel[],2,FALSE)&amp;" / "&amp;VLOOKUP(times[[#This Row],[كد]],personel[],3,FALSE),0)</f>
        <v>0</v>
      </c>
      <c r="G409" s="68">
        <f>IF(times[[#This Row],[خروج]]&gt;times[[#This Row],[ورود]],times[[#This Row],[خروج]]-times[[#This Row],[ورود]],0)</f>
        <v>0</v>
      </c>
    </row>
    <row r="410" spans="2:7" ht="23.25" customHeight="1" x14ac:dyDescent="0.25">
      <c r="B410" s="47"/>
      <c r="C410" s="47"/>
      <c r="D410" s="48"/>
      <c r="E410" s="48"/>
      <c r="F410" s="37">
        <f>IF(times[[#This Row],[كد]]&gt;0,VLOOKUP(times[[#This Row],[كد]],personel[],2,FALSE)&amp;" / "&amp;VLOOKUP(times[[#This Row],[كد]],personel[],3,FALSE),0)</f>
        <v>0</v>
      </c>
      <c r="G410" s="68">
        <f>IF(times[[#This Row],[خروج]]&gt;times[[#This Row],[ورود]],times[[#This Row],[خروج]]-times[[#This Row],[ورود]],0)</f>
        <v>0</v>
      </c>
    </row>
    <row r="411" spans="2:7" ht="23.25" customHeight="1" x14ac:dyDescent="0.25">
      <c r="B411" s="47"/>
      <c r="C411" s="47"/>
      <c r="D411" s="48"/>
      <c r="E411" s="48"/>
      <c r="F411" s="37">
        <f>IF(times[[#This Row],[كد]]&gt;0,VLOOKUP(times[[#This Row],[كد]],personel[],2,FALSE)&amp;" / "&amp;VLOOKUP(times[[#This Row],[كد]],personel[],3,FALSE),0)</f>
        <v>0</v>
      </c>
      <c r="G411" s="68">
        <f>IF(times[[#This Row],[خروج]]&gt;times[[#This Row],[ورود]],times[[#This Row],[خروج]]-times[[#This Row],[ورود]],0)</f>
        <v>0</v>
      </c>
    </row>
    <row r="412" spans="2:7" ht="23.25" customHeight="1" x14ac:dyDescent="0.25">
      <c r="B412" s="47"/>
      <c r="C412" s="47"/>
      <c r="D412" s="48"/>
      <c r="E412" s="48"/>
      <c r="F412" s="37">
        <f>IF(times[[#This Row],[كد]]&gt;0,VLOOKUP(times[[#This Row],[كد]],personel[],2,FALSE)&amp;" / "&amp;VLOOKUP(times[[#This Row],[كد]],personel[],3,FALSE),0)</f>
        <v>0</v>
      </c>
      <c r="G412" s="68">
        <f>IF(times[[#This Row],[خروج]]&gt;times[[#This Row],[ورود]],times[[#This Row],[خروج]]-times[[#This Row],[ورود]],0)</f>
        <v>0</v>
      </c>
    </row>
    <row r="413" spans="2:7" ht="23.25" customHeight="1" x14ac:dyDescent="0.25">
      <c r="B413" s="47"/>
      <c r="C413" s="47"/>
      <c r="D413" s="48"/>
      <c r="E413" s="48"/>
      <c r="F413" s="37">
        <f>IF(times[[#This Row],[كد]]&gt;0,VLOOKUP(times[[#This Row],[كد]],personel[],2,FALSE)&amp;" / "&amp;VLOOKUP(times[[#This Row],[كد]],personel[],3,FALSE),0)</f>
        <v>0</v>
      </c>
      <c r="G413" s="68">
        <f>IF(times[[#This Row],[خروج]]&gt;times[[#This Row],[ورود]],times[[#This Row],[خروج]]-times[[#This Row],[ورود]],0)</f>
        <v>0</v>
      </c>
    </row>
    <row r="414" spans="2:7" ht="23.25" customHeight="1" x14ac:dyDescent="0.25">
      <c r="B414" s="47"/>
      <c r="C414" s="47"/>
      <c r="D414" s="48"/>
      <c r="E414" s="48"/>
      <c r="F414" s="37">
        <f>IF(times[[#This Row],[كد]]&gt;0,VLOOKUP(times[[#This Row],[كد]],personel[],2,FALSE)&amp;" / "&amp;VLOOKUP(times[[#This Row],[كد]],personel[],3,FALSE),0)</f>
        <v>0</v>
      </c>
      <c r="G414" s="68">
        <f>IF(times[[#This Row],[خروج]]&gt;times[[#This Row],[ورود]],times[[#This Row],[خروج]]-times[[#This Row],[ورود]],0)</f>
        <v>0</v>
      </c>
    </row>
    <row r="415" spans="2:7" ht="23.25" customHeight="1" x14ac:dyDescent="0.25">
      <c r="B415" s="47"/>
      <c r="C415" s="47"/>
      <c r="D415" s="48"/>
      <c r="E415" s="48"/>
      <c r="F415" s="37">
        <f>IF(times[[#This Row],[كد]]&gt;0,VLOOKUP(times[[#This Row],[كد]],personel[],2,FALSE)&amp;" / "&amp;VLOOKUP(times[[#This Row],[كد]],personel[],3,FALSE),0)</f>
        <v>0</v>
      </c>
      <c r="G415" s="68">
        <f>IF(times[[#This Row],[خروج]]&gt;times[[#This Row],[ورود]],times[[#This Row],[خروج]]-times[[#This Row],[ورود]],0)</f>
        <v>0</v>
      </c>
    </row>
    <row r="416" spans="2:7" ht="23.25" customHeight="1" x14ac:dyDescent="0.25">
      <c r="B416" s="47"/>
      <c r="C416" s="47"/>
      <c r="D416" s="48"/>
      <c r="E416" s="48"/>
      <c r="F416" s="37">
        <f>IF(times[[#This Row],[كد]]&gt;0,VLOOKUP(times[[#This Row],[كد]],personel[],2,FALSE)&amp;" / "&amp;VLOOKUP(times[[#This Row],[كد]],personel[],3,FALSE),0)</f>
        <v>0</v>
      </c>
      <c r="G416" s="68">
        <f>IF(times[[#This Row],[خروج]]&gt;times[[#This Row],[ورود]],times[[#This Row],[خروج]]-times[[#This Row],[ورود]],0)</f>
        <v>0</v>
      </c>
    </row>
    <row r="417" spans="2:7" ht="23.25" customHeight="1" x14ac:dyDescent="0.25">
      <c r="B417" s="47"/>
      <c r="C417" s="47"/>
      <c r="D417" s="48"/>
      <c r="E417" s="48"/>
      <c r="F417" s="37">
        <f>IF(times[[#This Row],[كد]]&gt;0,VLOOKUP(times[[#This Row],[كد]],personel[],2,FALSE)&amp;" / "&amp;VLOOKUP(times[[#This Row],[كد]],personel[],3,FALSE),0)</f>
        <v>0</v>
      </c>
      <c r="G417" s="68">
        <f>IF(times[[#This Row],[خروج]]&gt;times[[#This Row],[ورود]],times[[#This Row],[خروج]]-times[[#This Row],[ورود]],0)</f>
        <v>0</v>
      </c>
    </row>
    <row r="418" spans="2:7" ht="23.25" customHeight="1" x14ac:dyDescent="0.25">
      <c r="B418" s="47"/>
      <c r="C418" s="47"/>
      <c r="D418" s="48"/>
      <c r="E418" s="48"/>
      <c r="F418" s="37">
        <f>IF(times[[#This Row],[كد]]&gt;0,VLOOKUP(times[[#This Row],[كد]],personel[],2,FALSE)&amp;" / "&amp;VLOOKUP(times[[#This Row],[كد]],personel[],3,FALSE),0)</f>
        <v>0</v>
      </c>
      <c r="G418" s="68">
        <f>IF(times[[#This Row],[خروج]]&gt;times[[#This Row],[ورود]],times[[#This Row],[خروج]]-times[[#This Row],[ورود]],0)</f>
        <v>0</v>
      </c>
    </row>
    <row r="419" spans="2:7" ht="23.25" customHeight="1" x14ac:dyDescent="0.25">
      <c r="B419" s="47"/>
      <c r="C419" s="47"/>
      <c r="D419" s="48"/>
      <c r="E419" s="48"/>
      <c r="F419" s="37">
        <f>IF(times[[#This Row],[كد]]&gt;0,VLOOKUP(times[[#This Row],[كد]],personel[],2,FALSE)&amp;" / "&amp;VLOOKUP(times[[#This Row],[كد]],personel[],3,FALSE),0)</f>
        <v>0</v>
      </c>
      <c r="G419" s="68">
        <f>IF(times[[#This Row],[خروج]]&gt;times[[#This Row],[ورود]],times[[#This Row],[خروج]]-times[[#This Row],[ورود]],0)</f>
        <v>0</v>
      </c>
    </row>
    <row r="420" spans="2:7" ht="23.25" customHeight="1" x14ac:dyDescent="0.25">
      <c r="B420" s="47"/>
      <c r="C420" s="47"/>
      <c r="D420" s="48"/>
      <c r="E420" s="48"/>
      <c r="F420" s="37">
        <f>IF(times[[#This Row],[كد]]&gt;0,VLOOKUP(times[[#This Row],[كد]],personel[],2,FALSE)&amp;" / "&amp;VLOOKUP(times[[#This Row],[كد]],personel[],3,FALSE),0)</f>
        <v>0</v>
      </c>
      <c r="G420" s="68">
        <f>IF(times[[#This Row],[خروج]]&gt;times[[#This Row],[ورود]],times[[#This Row],[خروج]]-times[[#This Row],[ورود]],0)</f>
        <v>0</v>
      </c>
    </row>
    <row r="421" spans="2:7" ht="23.25" customHeight="1" x14ac:dyDescent="0.25">
      <c r="B421" s="47"/>
      <c r="C421" s="47"/>
      <c r="D421" s="48"/>
      <c r="E421" s="48"/>
      <c r="F421" s="37">
        <f>IF(times[[#This Row],[كد]]&gt;0,VLOOKUP(times[[#This Row],[كد]],personel[],2,FALSE)&amp;" / "&amp;VLOOKUP(times[[#This Row],[كد]],personel[],3,FALSE),0)</f>
        <v>0</v>
      </c>
      <c r="G421" s="68">
        <f>IF(times[[#This Row],[خروج]]&gt;times[[#This Row],[ورود]],times[[#This Row],[خروج]]-times[[#This Row],[ورود]],0)</f>
        <v>0</v>
      </c>
    </row>
    <row r="422" spans="2:7" ht="23.25" customHeight="1" x14ac:dyDescent="0.25">
      <c r="B422" s="47"/>
      <c r="C422" s="47"/>
      <c r="D422" s="48"/>
      <c r="E422" s="48"/>
      <c r="F422" s="37">
        <f>IF(times[[#This Row],[كد]]&gt;0,VLOOKUP(times[[#This Row],[كد]],personel[],2,FALSE)&amp;" / "&amp;VLOOKUP(times[[#This Row],[كد]],personel[],3,FALSE),0)</f>
        <v>0</v>
      </c>
      <c r="G422" s="68">
        <f>IF(times[[#This Row],[خروج]]&gt;times[[#This Row],[ورود]],times[[#This Row],[خروج]]-times[[#This Row],[ورود]],0)</f>
        <v>0</v>
      </c>
    </row>
    <row r="423" spans="2:7" ht="23.25" customHeight="1" x14ac:dyDescent="0.25">
      <c r="B423" s="47"/>
      <c r="C423" s="47"/>
      <c r="D423" s="48"/>
      <c r="E423" s="48"/>
      <c r="F423" s="37">
        <f>IF(times[[#This Row],[كد]]&gt;0,VLOOKUP(times[[#This Row],[كد]],personel[],2,FALSE)&amp;" / "&amp;VLOOKUP(times[[#This Row],[كد]],personel[],3,FALSE),0)</f>
        <v>0</v>
      </c>
      <c r="G423" s="68">
        <f>IF(times[[#This Row],[خروج]]&gt;times[[#This Row],[ورود]],times[[#This Row],[خروج]]-times[[#This Row],[ورود]],0)</f>
        <v>0</v>
      </c>
    </row>
    <row r="424" spans="2:7" ht="23.25" customHeight="1" x14ac:dyDescent="0.25">
      <c r="B424" s="47"/>
      <c r="C424" s="47"/>
      <c r="D424" s="48"/>
      <c r="E424" s="48"/>
      <c r="F424" s="37">
        <f>IF(times[[#This Row],[كد]]&gt;0,VLOOKUP(times[[#This Row],[كد]],personel[],2,FALSE)&amp;" / "&amp;VLOOKUP(times[[#This Row],[كد]],personel[],3,FALSE),0)</f>
        <v>0</v>
      </c>
      <c r="G424" s="68">
        <f>IF(times[[#This Row],[خروج]]&gt;times[[#This Row],[ورود]],times[[#This Row],[خروج]]-times[[#This Row],[ورود]],0)</f>
        <v>0</v>
      </c>
    </row>
    <row r="425" spans="2:7" ht="23.25" customHeight="1" x14ac:dyDescent="0.25">
      <c r="B425" s="47"/>
      <c r="C425" s="47"/>
      <c r="D425" s="48"/>
      <c r="E425" s="48"/>
      <c r="F425" s="37">
        <f>IF(times[[#This Row],[كد]]&gt;0,VLOOKUP(times[[#This Row],[كد]],personel[],2,FALSE)&amp;" / "&amp;VLOOKUP(times[[#This Row],[كد]],personel[],3,FALSE),0)</f>
        <v>0</v>
      </c>
      <c r="G425" s="68">
        <f>IF(times[[#This Row],[خروج]]&gt;times[[#This Row],[ورود]],times[[#This Row],[خروج]]-times[[#This Row],[ورود]],0)</f>
        <v>0</v>
      </c>
    </row>
    <row r="426" spans="2:7" ht="23.25" customHeight="1" x14ac:dyDescent="0.25">
      <c r="B426" s="47"/>
      <c r="C426" s="47"/>
      <c r="D426" s="48"/>
      <c r="E426" s="48"/>
      <c r="F426" s="37">
        <f>IF(times[[#This Row],[كد]]&gt;0,VLOOKUP(times[[#This Row],[كد]],personel[],2,FALSE)&amp;" / "&amp;VLOOKUP(times[[#This Row],[كد]],personel[],3,FALSE),0)</f>
        <v>0</v>
      </c>
      <c r="G426" s="68">
        <f>IF(times[[#This Row],[خروج]]&gt;times[[#This Row],[ورود]],times[[#This Row],[خروج]]-times[[#This Row],[ورود]],0)</f>
        <v>0</v>
      </c>
    </row>
    <row r="427" spans="2:7" ht="23.25" customHeight="1" x14ac:dyDescent="0.25">
      <c r="B427" s="47"/>
      <c r="C427" s="47"/>
      <c r="D427" s="48"/>
      <c r="E427" s="48"/>
      <c r="F427" s="37">
        <f>IF(times[[#This Row],[كد]]&gt;0,VLOOKUP(times[[#This Row],[كد]],personel[],2,FALSE)&amp;" / "&amp;VLOOKUP(times[[#This Row],[كد]],personel[],3,FALSE),0)</f>
        <v>0</v>
      </c>
      <c r="G427" s="68">
        <f>IF(times[[#This Row],[خروج]]&gt;times[[#This Row],[ورود]],times[[#This Row],[خروج]]-times[[#This Row],[ورود]],0)</f>
        <v>0</v>
      </c>
    </row>
    <row r="428" spans="2:7" ht="23.25" customHeight="1" x14ac:dyDescent="0.25">
      <c r="B428" s="47"/>
      <c r="C428" s="47"/>
      <c r="D428" s="48"/>
      <c r="E428" s="48"/>
      <c r="F428" s="37">
        <f>IF(times[[#This Row],[كد]]&gt;0,VLOOKUP(times[[#This Row],[كد]],personel[],2,FALSE)&amp;" / "&amp;VLOOKUP(times[[#This Row],[كد]],personel[],3,FALSE),0)</f>
        <v>0</v>
      </c>
      <c r="G428" s="68">
        <f>IF(times[[#This Row],[خروج]]&gt;times[[#This Row],[ورود]],times[[#This Row],[خروج]]-times[[#This Row],[ورود]],0)</f>
        <v>0</v>
      </c>
    </row>
    <row r="429" spans="2:7" ht="23.25" customHeight="1" x14ac:dyDescent="0.25">
      <c r="B429" s="47"/>
      <c r="C429" s="47"/>
      <c r="D429" s="48"/>
      <c r="E429" s="48"/>
      <c r="F429" s="37">
        <f>IF(times[[#This Row],[كد]]&gt;0,VLOOKUP(times[[#This Row],[كد]],personel[],2,FALSE)&amp;" / "&amp;VLOOKUP(times[[#This Row],[كد]],personel[],3,FALSE),0)</f>
        <v>0</v>
      </c>
      <c r="G429" s="68">
        <f>IF(times[[#This Row],[خروج]]&gt;times[[#This Row],[ورود]],times[[#This Row],[خروج]]-times[[#This Row],[ورود]],0)</f>
        <v>0</v>
      </c>
    </row>
    <row r="430" spans="2:7" ht="23.25" customHeight="1" x14ac:dyDescent="0.25">
      <c r="B430" s="47"/>
      <c r="C430" s="47"/>
      <c r="D430" s="48"/>
      <c r="E430" s="48"/>
      <c r="F430" s="37">
        <f>IF(times[[#This Row],[كد]]&gt;0,VLOOKUP(times[[#This Row],[كد]],personel[],2,FALSE)&amp;" / "&amp;VLOOKUP(times[[#This Row],[كد]],personel[],3,FALSE),0)</f>
        <v>0</v>
      </c>
      <c r="G430" s="68">
        <f>IF(times[[#This Row],[خروج]]&gt;times[[#This Row],[ورود]],times[[#This Row],[خروج]]-times[[#This Row],[ورود]],0)</f>
        <v>0</v>
      </c>
    </row>
    <row r="431" spans="2:7" ht="23.25" customHeight="1" x14ac:dyDescent="0.25">
      <c r="B431" s="47"/>
      <c r="C431" s="47"/>
      <c r="D431" s="48"/>
      <c r="E431" s="48"/>
      <c r="F431" s="37">
        <f>IF(times[[#This Row],[كد]]&gt;0,VLOOKUP(times[[#This Row],[كد]],personel[],2,FALSE)&amp;" / "&amp;VLOOKUP(times[[#This Row],[كد]],personel[],3,FALSE),0)</f>
        <v>0</v>
      </c>
      <c r="G431" s="68">
        <f>IF(times[[#This Row],[خروج]]&gt;times[[#This Row],[ورود]],times[[#This Row],[خروج]]-times[[#This Row],[ورود]],0)</f>
        <v>0</v>
      </c>
    </row>
    <row r="432" spans="2:7" ht="23.25" customHeight="1" x14ac:dyDescent="0.25">
      <c r="B432" s="47"/>
      <c r="C432" s="47"/>
      <c r="D432" s="48"/>
      <c r="E432" s="48"/>
      <c r="F432" s="37">
        <f>IF(times[[#This Row],[كد]]&gt;0,VLOOKUP(times[[#This Row],[كد]],personel[],2,FALSE)&amp;" / "&amp;VLOOKUP(times[[#This Row],[كد]],personel[],3,FALSE),0)</f>
        <v>0</v>
      </c>
      <c r="G432" s="68">
        <f>IF(times[[#This Row],[خروج]]&gt;times[[#This Row],[ورود]],times[[#This Row],[خروج]]-times[[#This Row],[ورود]],0)</f>
        <v>0</v>
      </c>
    </row>
    <row r="433" spans="2:7" ht="23.25" customHeight="1" x14ac:dyDescent="0.25">
      <c r="B433" s="47"/>
      <c r="C433" s="47"/>
      <c r="D433" s="48"/>
      <c r="E433" s="48"/>
      <c r="F433" s="37">
        <f>IF(times[[#This Row],[كد]]&gt;0,VLOOKUP(times[[#This Row],[كد]],personel[],2,FALSE)&amp;" / "&amp;VLOOKUP(times[[#This Row],[كد]],personel[],3,FALSE),0)</f>
        <v>0</v>
      </c>
      <c r="G433" s="68">
        <f>IF(times[[#This Row],[خروج]]&gt;times[[#This Row],[ورود]],times[[#This Row],[خروج]]-times[[#This Row],[ورود]],0)</f>
        <v>0</v>
      </c>
    </row>
    <row r="434" spans="2:7" ht="23.25" customHeight="1" x14ac:dyDescent="0.25">
      <c r="B434" s="47"/>
      <c r="C434" s="47"/>
      <c r="D434" s="48"/>
      <c r="E434" s="48"/>
      <c r="F434" s="37">
        <f>IF(times[[#This Row],[كد]]&gt;0,VLOOKUP(times[[#This Row],[كد]],personel[],2,FALSE)&amp;" / "&amp;VLOOKUP(times[[#This Row],[كد]],personel[],3,FALSE),0)</f>
        <v>0</v>
      </c>
      <c r="G434" s="68">
        <f>IF(times[[#This Row],[خروج]]&gt;times[[#This Row],[ورود]],times[[#This Row],[خروج]]-times[[#This Row],[ورود]],0)</f>
        <v>0</v>
      </c>
    </row>
    <row r="435" spans="2:7" ht="23.25" customHeight="1" x14ac:dyDescent="0.25">
      <c r="B435" s="47"/>
      <c r="C435" s="47"/>
      <c r="D435" s="48"/>
      <c r="E435" s="48"/>
      <c r="F435" s="37">
        <f>IF(times[[#This Row],[كد]]&gt;0,VLOOKUP(times[[#This Row],[كد]],personel[],2,FALSE)&amp;" / "&amp;VLOOKUP(times[[#This Row],[كد]],personel[],3,FALSE),0)</f>
        <v>0</v>
      </c>
      <c r="G435" s="68">
        <f>IF(times[[#This Row],[خروج]]&gt;times[[#This Row],[ورود]],times[[#This Row],[خروج]]-times[[#This Row],[ورود]],0)</f>
        <v>0</v>
      </c>
    </row>
    <row r="436" spans="2:7" ht="23.25" customHeight="1" x14ac:dyDescent="0.25">
      <c r="B436" s="47"/>
      <c r="C436" s="47"/>
      <c r="D436" s="48"/>
      <c r="E436" s="48"/>
      <c r="F436" s="37">
        <f>IF(times[[#This Row],[كد]]&gt;0,VLOOKUP(times[[#This Row],[كد]],personel[],2,FALSE)&amp;" / "&amp;VLOOKUP(times[[#This Row],[كد]],personel[],3,FALSE),0)</f>
        <v>0</v>
      </c>
      <c r="G436" s="68">
        <f>IF(times[[#This Row],[خروج]]&gt;times[[#This Row],[ورود]],times[[#This Row],[خروج]]-times[[#This Row],[ورود]],0)</f>
        <v>0</v>
      </c>
    </row>
    <row r="437" spans="2:7" ht="23.25" customHeight="1" x14ac:dyDescent="0.25">
      <c r="B437" s="47"/>
      <c r="C437" s="47"/>
      <c r="D437" s="48"/>
      <c r="E437" s="48"/>
      <c r="F437" s="37">
        <f>IF(times[[#This Row],[كد]]&gt;0,VLOOKUP(times[[#This Row],[كد]],personel[],2,FALSE)&amp;" / "&amp;VLOOKUP(times[[#This Row],[كد]],personel[],3,FALSE),0)</f>
        <v>0</v>
      </c>
      <c r="G437" s="68">
        <f>IF(times[[#This Row],[خروج]]&gt;times[[#This Row],[ورود]],times[[#This Row],[خروج]]-times[[#This Row],[ورود]],0)</f>
        <v>0</v>
      </c>
    </row>
    <row r="438" spans="2:7" ht="23.25" customHeight="1" x14ac:dyDescent="0.25">
      <c r="B438" s="47"/>
      <c r="C438" s="47"/>
      <c r="D438" s="48"/>
      <c r="E438" s="48"/>
      <c r="F438" s="37">
        <f>IF(times[[#This Row],[كد]]&gt;0,VLOOKUP(times[[#This Row],[كد]],personel[],2,FALSE)&amp;" / "&amp;VLOOKUP(times[[#This Row],[كد]],personel[],3,FALSE),0)</f>
        <v>0</v>
      </c>
      <c r="G438" s="68">
        <f>IF(times[[#This Row],[خروج]]&gt;times[[#This Row],[ورود]],times[[#This Row],[خروج]]-times[[#This Row],[ورود]],0)</f>
        <v>0</v>
      </c>
    </row>
    <row r="439" spans="2:7" ht="23.25" customHeight="1" x14ac:dyDescent="0.25">
      <c r="B439" s="47"/>
      <c r="C439" s="47"/>
      <c r="D439" s="48"/>
      <c r="E439" s="48"/>
      <c r="F439" s="37">
        <f>IF(times[[#This Row],[كد]]&gt;0,VLOOKUP(times[[#This Row],[كد]],personel[],2,FALSE)&amp;" / "&amp;VLOOKUP(times[[#This Row],[كد]],personel[],3,FALSE),0)</f>
        <v>0</v>
      </c>
      <c r="G439" s="68">
        <f>IF(times[[#This Row],[خروج]]&gt;times[[#This Row],[ورود]],times[[#This Row],[خروج]]-times[[#This Row],[ورود]],0)</f>
        <v>0</v>
      </c>
    </row>
    <row r="440" spans="2:7" ht="23.25" customHeight="1" x14ac:dyDescent="0.25">
      <c r="B440" s="47"/>
      <c r="C440" s="47"/>
      <c r="D440" s="48"/>
      <c r="E440" s="48"/>
      <c r="F440" s="37">
        <f>IF(times[[#This Row],[كد]]&gt;0,VLOOKUP(times[[#This Row],[كد]],personel[],2,FALSE)&amp;" / "&amp;VLOOKUP(times[[#This Row],[كد]],personel[],3,FALSE),0)</f>
        <v>0</v>
      </c>
      <c r="G440" s="68">
        <f>IF(times[[#This Row],[خروج]]&gt;times[[#This Row],[ورود]],times[[#This Row],[خروج]]-times[[#This Row],[ورود]],0)</f>
        <v>0</v>
      </c>
    </row>
    <row r="441" spans="2:7" ht="23.25" customHeight="1" x14ac:dyDescent="0.25">
      <c r="B441" s="47"/>
      <c r="C441" s="47"/>
      <c r="D441" s="48"/>
      <c r="E441" s="48"/>
      <c r="F441" s="37">
        <f>IF(times[[#This Row],[كد]]&gt;0,VLOOKUP(times[[#This Row],[كد]],personel[],2,FALSE)&amp;" / "&amp;VLOOKUP(times[[#This Row],[كد]],personel[],3,FALSE),0)</f>
        <v>0</v>
      </c>
      <c r="G441" s="68">
        <f>IF(times[[#This Row],[خروج]]&gt;times[[#This Row],[ورود]],times[[#This Row],[خروج]]-times[[#This Row],[ورود]],0)</f>
        <v>0</v>
      </c>
    </row>
    <row r="442" spans="2:7" ht="23.25" customHeight="1" x14ac:dyDescent="0.25">
      <c r="B442" s="47"/>
      <c r="C442" s="47"/>
      <c r="D442" s="48"/>
      <c r="E442" s="48"/>
      <c r="F442" s="37">
        <f>IF(times[[#This Row],[كد]]&gt;0,VLOOKUP(times[[#This Row],[كد]],personel[],2,FALSE)&amp;" / "&amp;VLOOKUP(times[[#This Row],[كد]],personel[],3,FALSE),0)</f>
        <v>0</v>
      </c>
      <c r="G442" s="68">
        <f>IF(times[[#This Row],[خروج]]&gt;times[[#This Row],[ورود]],times[[#This Row],[خروج]]-times[[#This Row],[ورود]],0)</f>
        <v>0</v>
      </c>
    </row>
    <row r="443" spans="2:7" ht="23.25" customHeight="1" x14ac:dyDescent="0.25">
      <c r="B443" s="47"/>
      <c r="C443" s="47"/>
      <c r="D443" s="48"/>
      <c r="E443" s="48"/>
      <c r="F443" s="37">
        <f>IF(times[[#This Row],[كد]]&gt;0,VLOOKUP(times[[#This Row],[كد]],personel[],2,FALSE)&amp;" / "&amp;VLOOKUP(times[[#This Row],[كد]],personel[],3,FALSE),0)</f>
        <v>0</v>
      </c>
      <c r="G443" s="68">
        <f>IF(times[[#This Row],[خروج]]&gt;times[[#This Row],[ورود]],times[[#This Row],[خروج]]-times[[#This Row],[ورود]],0)</f>
        <v>0</v>
      </c>
    </row>
    <row r="444" spans="2:7" ht="23.25" customHeight="1" x14ac:dyDescent="0.25">
      <c r="B444" s="47"/>
      <c r="C444" s="47"/>
      <c r="D444" s="48"/>
      <c r="E444" s="48"/>
      <c r="F444" s="37">
        <f>IF(times[[#This Row],[كد]]&gt;0,VLOOKUP(times[[#This Row],[كد]],personel[],2,FALSE)&amp;" / "&amp;VLOOKUP(times[[#This Row],[كد]],personel[],3,FALSE),0)</f>
        <v>0</v>
      </c>
      <c r="G444" s="68">
        <f>IF(times[[#This Row],[خروج]]&gt;times[[#This Row],[ورود]],times[[#This Row],[خروج]]-times[[#This Row],[ورود]],0)</f>
        <v>0</v>
      </c>
    </row>
    <row r="445" spans="2:7" ht="23.25" customHeight="1" x14ac:dyDescent="0.25">
      <c r="B445" s="47"/>
      <c r="C445" s="47"/>
      <c r="D445" s="48"/>
      <c r="E445" s="48"/>
      <c r="F445" s="37">
        <f>IF(times[[#This Row],[كد]]&gt;0,VLOOKUP(times[[#This Row],[كد]],personel[],2,FALSE)&amp;" / "&amp;VLOOKUP(times[[#This Row],[كد]],personel[],3,FALSE),0)</f>
        <v>0</v>
      </c>
      <c r="G445" s="68">
        <f>IF(times[[#This Row],[خروج]]&gt;times[[#This Row],[ورود]],times[[#This Row],[خروج]]-times[[#This Row],[ورود]],0)</f>
        <v>0</v>
      </c>
    </row>
    <row r="446" spans="2:7" ht="23.25" customHeight="1" x14ac:dyDescent="0.25">
      <c r="B446" s="47"/>
      <c r="C446" s="47"/>
      <c r="D446" s="48"/>
      <c r="E446" s="48"/>
      <c r="F446" s="37">
        <f>IF(times[[#This Row],[كد]]&gt;0,VLOOKUP(times[[#This Row],[كد]],personel[],2,FALSE)&amp;" / "&amp;VLOOKUP(times[[#This Row],[كد]],personel[],3,FALSE),0)</f>
        <v>0</v>
      </c>
      <c r="G446" s="68">
        <f>IF(times[[#This Row],[خروج]]&gt;times[[#This Row],[ورود]],times[[#This Row],[خروج]]-times[[#This Row],[ورود]],0)</f>
        <v>0</v>
      </c>
    </row>
    <row r="447" spans="2:7" ht="23.25" customHeight="1" x14ac:dyDescent="0.25">
      <c r="B447" s="47"/>
      <c r="C447" s="47"/>
      <c r="D447" s="48"/>
      <c r="E447" s="48"/>
      <c r="F447" s="37">
        <f>IF(times[[#This Row],[كد]]&gt;0,VLOOKUP(times[[#This Row],[كد]],personel[],2,FALSE)&amp;" / "&amp;VLOOKUP(times[[#This Row],[كد]],personel[],3,FALSE),0)</f>
        <v>0</v>
      </c>
      <c r="G447" s="68">
        <f>IF(times[[#This Row],[خروج]]&gt;times[[#This Row],[ورود]],times[[#This Row],[خروج]]-times[[#This Row],[ورود]],0)</f>
        <v>0</v>
      </c>
    </row>
    <row r="448" spans="2:7" ht="23.25" customHeight="1" x14ac:dyDescent="0.25">
      <c r="B448" s="47"/>
      <c r="C448" s="47"/>
      <c r="D448" s="48"/>
      <c r="E448" s="48"/>
      <c r="F448" s="37">
        <f>IF(times[[#This Row],[كد]]&gt;0,VLOOKUP(times[[#This Row],[كد]],personel[],2,FALSE)&amp;" / "&amp;VLOOKUP(times[[#This Row],[كد]],personel[],3,FALSE),0)</f>
        <v>0</v>
      </c>
      <c r="G448" s="68">
        <f>IF(times[[#This Row],[خروج]]&gt;times[[#This Row],[ورود]],times[[#This Row],[خروج]]-times[[#This Row],[ورود]],0)</f>
        <v>0</v>
      </c>
    </row>
    <row r="449" spans="2:7" ht="23.25" customHeight="1" x14ac:dyDescent="0.25">
      <c r="B449" s="47"/>
      <c r="C449" s="47"/>
      <c r="D449" s="48"/>
      <c r="E449" s="48"/>
      <c r="F449" s="37">
        <f>IF(times[[#This Row],[كد]]&gt;0,VLOOKUP(times[[#This Row],[كد]],personel[],2,FALSE)&amp;" / "&amp;VLOOKUP(times[[#This Row],[كد]],personel[],3,FALSE),0)</f>
        <v>0</v>
      </c>
      <c r="G449" s="68">
        <f>IF(times[[#This Row],[خروج]]&gt;times[[#This Row],[ورود]],times[[#This Row],[خروج]]-times[[#This Row],[ورود]],0)</f>
        <v>0</v>
      </c>
    </row>
    <row r="450" spans="2:7" ht="23.25" customHeight="1" x14ac:dyDescent="0.25">
      <c r="B450" s="47"/>
      <c r="C450" s="47"/>
      <c r="D450" s="48"/>
      <c r="E450" s="48"/>
      <c r="F450" s="37">
        <f>IF(times[[#This Row],[كد]]&gt;0,VLOOKUP(times[[#This Row],[كد]],personel[],2,FALSE)&amp;" / "&amp;VLOOKUP(times[[#This Row],[كد]],personel[],3,FALSE),0)</f>
        <v>0</v>
      </c>
      <c r="G450" s="68">
        <f>IF(times[[#This Row],[خروج]]&gt;times[[#This Row],[ورود]],times[[#This Row],[خروج]]-times[[#This Row],[ورود]],0)</f>
        <v>0</v>
      </c>
    </row>
    <row r="451" spans="2:7" ht="23.25" customHeight="1" x14ac:dyDescent="0.25">
      <c r="B451" s="47"/>
      <c r="C451" s="47"/>
      <c r="D451" s="48"/>
      <c r="E451" s="48"/>
      <c r="F451" s="37">
        <f>IF(times[[#This Row],[كد]]&gt;0,VLOOKUP(times[[#This Row],[كد]],personel[],2,FALSE)&amp;" / "&amp;VLOOKUP(times[[#This Row],[كد]],personel[],3,FALSE),0)</f>
        <v>0</v>
      </c>
      <c r="G451" s="68">
        <f>IF(times[[#This Row],[خروج]]&gt;times[[#This Row],[ورود]],times[[#This Row],[خروج]]-times[[#This Row],[ورود]],0)</f>
        <v>0</v>
      </c>
    </row>
    <row r="452" spans="2:7" ht="23.25" customHeight="1" x14ac:dyDescent="0.25">
      <c r="B452" s="47"/>
      <c r="C452" s="47"/>
      <c r="D452" s="48"/>
      <c r="E452" s="48"/>
      <c r="F452" s="37">
        <f>IF(times[[#This Row],[كد]]&gt;0,VLOOKUP(times[[#This Row],[كد]],personel[],2,FALSE)&amp;" / "&amp;VLOOKUP(times[[#This Row],[كد]],personel[],3,FALSE),0)</f>
        <v>0</v>
      </c>
      <c r="G452" s="68">
        <f>IF(times[[#This Row],[خروج]]&gt;times[[#This Row],[ورود]],times[[#This Row],[خروج]]-times[[#This Row],[ورود]],0)</f>
        <v>0</v>
      </c>
    </row>
    <row r="453" spans="2:7" ht="23.25" customHeight="1" x14ac:dyDescent="0.25">
      <c r="B453" s="47"/>
      <c r="C453" s="47"/>
      <c r="D453" s="48"/>
      <c r="E453" s="48"/>
      <c r="F453" s="37">
        <f>IF(times[[#This Row],[كد]]&gt;0,VLOOKUP(times[[#This Row],[كد]],personel[],2,FALSE)&amp;" / "&amp;VLOOKUP(times[[#This Row],[كد]],personel[],3,FALSE),0)</f>
        <v>0</v>
      </c>
      <c r="G453" s="68">
        <f>IF(times[[#This Row],[خروج]]&gt;times[[#This Row],[ورود]],times[[#This Row],[خروج]]-times[[#This Row],[ورود]],0)</f>
        <v>0</v>
      </c>
    </row>
    <row r="454" spans="2:7" ht="23.25" customHeight="1" x14ac:dyDescent="0.25">
      <c r="B454" s="47"/>
      <c r="C454" s="47"/>
      <c r="D454" s="48"/>
      <c r="E454" s="48"/>
      <c r="F454" s="37">
        <f>IF(times[[#This Row],[كد]]&gt;0,VLOOKUP(times[[#This Row],[كد]],personel[],2,FALSE)&amp;" / "&amp;VLOOKUP(times[[#This Row],[كد]],personel[],3,FALSE),0)</f>
        <v>0</v>
      </c>
      <c r="G454" s="68">
        <f>IF(times[[#This Row],[خروج]]&gt;times[[#This Row],[ورود]],times[[#This Row],[خروج]]-times[[#This Row],[ورود]],0)</f>
        <v>0</v>
      </c>
    </row>
    <row r="455" spans="2:7" ht="23.25" customHeight="1" x14ac:dyDescent="0.25">
      <c r="B455" s="47"/>
      <c r="C455" s="47"/>
      <c r="D455" s="48"/>
      <c r="E455" s="48"/>
      <c r="F455" s="37">
        <f>IF(times[[#This Row],[كد]]&gt;0,VLOOKUP(times[[#This Row],[كد]],personel[],2,FALSE)&amp;" / "&amp;VLOOKUP(times[[#This Row],[كد]],personel[],3,FALSE),0)</f>
        <v>0</v>
      </c>
      <c r="G455" s="68">
        <f>IF(times[[#This Row],[خروج]]&gt;times[[#This Row],[ورود]],times[[#This Row],[خروج]]-times[[#This Row],[ورود]],0)</f>
        <v>0</v>
      </c>
    </row>
    <row r="456" spans="2:7" ht="23.25" customHeight="1" x14ac:dyDescent="0.25">
      <c r="B456" s="47"/>
      <c r="C456" s="47"/>
      <c r="D456" s="48"/>
      <c r="E456" s="48"/>
      <c r="F456" s="37">
        <f>IF(times[[#This Row],[كد]]&gt;0,VLOOKUP(times[[#This Row],[كد]],personel[],2,FALSE)&amp;" / "&amp;VLOOKUP(times[[#This Row],[كد]],personel[],3,FALSE),0)</f>
        <v>0</v>
      </c>
      <c r="G456" s="68">
        <f>IF(times[[#This Row],[خروج]]&gt;times[[#This Row],[ورود]],times[[#This Row],[خروج]]-times[[#This Row],[ورود]],0)</f>
        <v>0</v>
      </c>
    </row>
    <row r="457" spans="2:7" ht="23.25" customHeight="1" x14ac:dyDescent="0.25">
      <c r="B457" s="47"/>
      <c r="C457" s="47"/>
      <c r="D457" s="48"/>
      <c r="E457" s="48"/>
      <c r="F457" s="37">
        <f>IF(times[[#This Row],[كد]]&gt;0,VLOOKUP(times[[#This Row],[كد]],personel[],2,FALSE)&amp;" / "&amp;VLOOKUP(times[[#This Row],[كد]],personel[],3,FALSE),0)</f>
        <v>0</v>
      </c>
      <c r="G457" s="68">
        <f>IF(times[[#This Row],[خروج]]&gt;times[[#This Row],[ورود]],times[[#This Row],[خروج]]-times[[#This Row],[ورود]],0)</f>
        <v>0</v>
      </c>
    </row>
    <row r="458" spans="2:7" ht="23.25" customHeight="1" x14ac:dyDescent="0.25">
      <c r="B458" s="47"/>
      <c r="C458" s="47"/>
      <c r="D458" s="48"/>
      <c r="E458" s="48"/>
      <c r="F458" s="37">
        <f>IF(times[[#This Row],[كد]]&gt;0,VLOOKUP(times[[#This Row],[كد]],personel[],2,FALSE)&amp;" / "&amp;VLOOKUP(times[[#This Row],[كد]],personel[],3,FALSE),0)</f>
        <v>0</v>
      </c>
      <c r="G458" s="68">
        <f>IF(times[[#This Row],[خروج]]&gt;times[[#This Row],[ورود]],times[[#This Row],[خروج]]-times[[#This Row],[ورود]],0)</f>
        <v>0</v>
      </c>
    </row>
    <row r="459" spans="2:7" ht="23.25" customHeight="1" x14ac:dyDescent="0.25">
      <c r="B459" s="47"/>
      <c r="C459" s="47"/>
      <c r="D459" s="48"/>
      <c r="E459" s="48"/>
      <c r="F459" s="37">
        <f>IF(times[[#This Row],[كد]]&gt;0,VLOOKUP(times[[#This Row],[كد]],personel[],2,FALSE)&amp;" / "&amp;VLOOKUP(times[[#This Row],[كد]],personel[],3,FALSE),0)</f>
        <v>0</v>
      </c>
      <c r="G459" s="68">
        <f>IF(times[[#This Row],[خروج]]&gt;times[[#This Row],[ورود]],times[[#This Row],[خروج]]-times[[#This Row],[ورود]],0)</f>
        <v>0</v>
      </c>
    </row>
    <row r="460" spans="2:7" ht="23.25" customHeight="1" x14ac:dyDescent="0.25">
      <c r="B460" s="47"/>
      <c r="C460" s="47"/>
      <c r="D460" s="48"/>
      <c r="E460" s="48"/>
      <c r="F460" s="37">
        <f>IF(times[[#This Row],[كد]]&gt;0,VLOOKUP(times[[#This Row],[كد]],personel[],2,FALSE)&amp;" / "&amp;VLOOKUP(times[[#This Row],[كد]],personel[],3,FALSE),0)</f>
        <v>0</v>
      </c>
      <c r="G460" s="68">
        <f>IF(times[[#This Row],[خروج]]&gt;times[[#This Row],[ورود]],times[[#This Row],[خروج]]-times[[#This Row],[ورود]],0)</f>
        <v>0</v>
      </c>
    </row>
    <row r="461" spans="2:7" ht="23.25" customHeight="1" x14ac:dyDescent="0.25">
      <c r="B461" s="47"/>
      <c r="C461" s="47"/>
      <c r="D461" s="48"/>
      <c r="E461" s="48"/>
      <c r="F461" s="37">
        <f>IF(times[[#This Row],[كد]]&gt;0,VLOOKUP(times[[#This Row],[كد]],personel[],2,FALSE)&amp;" / "&amp;VLOOKUP(times[[#This Row],[كد]],personel[],3,FALSE),0)</f>
        <v>0</v>
      </c>
      <c r="G461" s="68">
        <f>IF(times[[#This Row],[خروج]]&gt;times[[#This Row],[ورود]],times[[#This Row],[خروج]]-times[[#This Row],[ورود]],0)</f>
        <v>0</v>
      </c>
    </row>
    <row r="462" spans="2:7" ht="23.25" customHeight="1" x14ac:dyDescent="0.25">
      <c r="B462" s="47"/>
      <c r="C462" s="47"/>
      <c r="D462" s="48"/>
      <c r="E462" s="48"/>
      <c r="F462" s="37">
        <f>IF(times[[#This Row],[كد]]&gt;0,VLOOKUP(times[[#This Row],[كد]],personel[],2,FALSE)&amp;" / "&amp;VLOOKUP(times[[#This Row],[كد]],personel[],3,FALSE),0)</f>
        <v>0</v>
      </c>
      <c r="G462" s="68">
        <f>IF(times[[#This Row],[خروج]]&gt;times[[#This Row],[ورود]],times[[#This Row],[خروج]]-times[[#This Row],[ورود]],0)</f>
        <v>0</v>
      </c>
    </row>
    <row r="463" spans="2:7" ht="23.25" customHeight="1" x14ac:dyDescent="0.25">
      <c r="B463" s="47"/>
      <c r="C463" s="47"/>
      <c r="D463" s="48"/>
      <c r="E463" s="48"/>
      <c r="F463" s="37">
        <f>IF(times[[#This Row],[كد]]&gt;0,VLOOKUP(times[[#This Row],[كد]],personel[],2,FALSE)&amp;" / "&amp;VLOOKUP(times[[#This Row],[كد]],personel[],3,FALSE),0)</f>
        <v>0</v>
      </c>
      <c r="G463" s="68">
        <f>IF(times[[#This Row],[خروج]]&gt;times[[#This Row],[ورود]],times[[#This Row],[خروج]]-times[[#This Row],[ورود]],0)</f>
        <v>0</v>
      </c>
    </row>
    <row r="464" spans="2:7" ht="23.25" customHeight="1" x14ac:dyDescent="0.25">
      <c r="B464" s="47"/>
      <c r="C464" s="47"/>
      <c r="D464" s="48"/>
      <c r="E464" s="48"/>
      <c r="F464" s="37">
        <f>IF(times[[#This Row],[كد]]&gt;0,VLOOKUP(times[[#This Row],[كد]],personel[],2,FALSE)&amp;" / "&amp;VLOOKUP(times[[#This Row],[كد]],personel[],3,FALSE),0)</f>
        <v>0</v>
      </c>
      <c r="G464" s="68">
        <f>IF(times[[#This Row],[خروج]]&gt;times[[#This Row],[ورود]],times[[#This Row],[خروج]]-times[[#This Row],[ورود]],0)</f>
        <v>0</v>
      </c>
    </row>
    <row r="465" spans="2:7" ht="23.25" customHeight="1" x14ac:dyDescent="0.25">
      <c r="B465" s="47"/>
      <c r="C465" s="47"/>
      <c r="D465" s="48"/>
      <c r="E465" s="48"/>
      <c r="F465" s="37">
        <f>IF(times[[#This Row],[كد]]&gt;0,VLOOKUP(times[[#This Row],[كد]],personel[],2,FALSE)&amp;" / "&amp;VLOOKUP(times[[#This Row],[كد]],personel[],3,FALSE),0)</f>
        <v>0</v>
      </c>
      <c r="G465" s="68">
        <f>IF(times[[#This Row],[خروج]]&gt;times[[#This Row],[ورود]],times[[#This Row],[خروج]]-times[[#This Row],[ورود]],0)</f>
        <v>0</v>
      </c>
    </row>
    <row r="466" spans="2:7" ht="23.25" customHeight="1" x14ac:dyDescent="0.25">
      <c r="B466" s="47"/>
      <c r="C466" s="47"/>
      <c r="D466" s="48"/>
      <c r="E466" s="48"/>
      <c r="F466" s="37">
        <f>IF(times[[#This Row],[كد]]&gt;0,VLOOKUP(times[[#This Row],[كد]],personel[],2,FALSE)&amp;" / "&amp;VLOOKUP(times[[#This Row],[كد]],personel[],3,FALSE),0)</f>
        <v>0</v>
      </c>
      <c r="G466" s="68">
        <f>IF(times[[#This Row],[خروج]]&gt;times[[#This Row],[ورود]],times[[#This Row],[خروج]]-times[[#This Row],[ورود]],0)</f>
        <v>0</v>
      </c>
    </row>
    <row r="467" spans="2:7" ht="23.25" customHeight="1" x14ac:dyDescent="0.25">
      <c r="B467" s="47"/>
      <c r="C467" s="47"/>
      <c r="D467" s="48"/>
      <c r="E467" s="48"/>
      <c r="F467" s="37">
        <f>IF(times[[#This Row],[كد]]&gt;0,VLOOKUP(times[[#This Row],[كد]],personel[],2,FALSE)&amp;" / "&amp;VLOOKUP(times[[#This Row],[كد]],personel[],3,FALSE),0)</f>
        <v>0</v>
      </c>
      <c r="G467" s="68">
        <f>IF(times[[#This Row],[خروج]]&gt;times[[#This Row],[ورود]],times[[#This Row],[خروج]]-times[[#This Row],[ورود]],0)</f>
        <v>0</v>
      </c>
    </row>
    <row r="468" spans="2:7" ht="23.25" customHeight="1" x14ac:dyDescent="0.25">
      <c r="B468" s="47"/>
      <c r="C468" s="47"/>
      <c r="D468" s="48"/>
      <c r="E468" s="48"/>
      <c r="F468" s="37">
        <f>IF(times[[#This Row],[كد]]&gt;0,VLOOKUP(times[[#This Row],[كد]],personel[],2,FALSE)&amp;" / "&amp;VLOOKUP(times[[#This Row],[كد]],personel[],3,FALSE),0)</f>
        <v>0</v>
      </c>
      <c r="G468" s="68">
        <f>IF(times[[#This Row],[خروج]]&gt;times[[#This Row],[ورود]],times[[#This Row],[خروج]]-times[[#This Row],[ورود]],0)</f>
        <v>0</v>
      </c>
    </row>
    <row r="469" spans="2:7" ht="23.25" customHeight="1" x14ac:dyDescent="0.25">
      <c r="B469" s="47"/>
      <c r="C469" s="47"/>
      <c r="D469" s="48"/>
      <c r="E469" s="48"/>
      <c r="F469" s="37">
        <f>IF(times[[#This Row],[كد]]&gt;0,VLOOKUP(times[[#This Row],[كد]],personel[],2,FALSE)&amp;" / "&amp;VLOOKUP(times[[#This Row],[كد]],personel[],3,FALSE),0)</f>
        <v>0</v>
      </c>
      <c r="G469" s="68">
        <f>IF(times[[#This Row],[خروج]]&gt;times[[#This Row],[ورود]],times[[#This Row],[خروج]]-times[[#This Row],[ورود]],0)</f>
        <v>0</v>
      </c>
    </row>
    <row r="470" spans="2:7" ht="23.25" customHeight="1" x14ac:dyDescent="0.25">
      <c r="B470" s="47"/>
      <c r="C470" s="47"/>
      <c r="D470" s="48"/>
      <c r="E470" s="48"/>
      <c r="F470" s="37">
        <f>IF(times[[#This Row],[كد]]&gt;0,VLOOKUP(times[[#This Row],[كد]],personel[],2,FALSE)&amp;" / "&amp;VLOOKUP(times[[#This Row],[كد]],personel[],3,FALSE),0)</f>
        <v>0</v>
      </c>
      <c r="G470" s="68">
        <f>IF(times[[#This Row],[خروج]]&gt;times[[#This Row],[ورود]],times[[#This Row],[خروج]]-times[[#This Row],[ورود]],0)</f>
        <v>0</v>
      </c>
    </row>
    <row r="471" spans="2:7" ht="23.25" customHeight="1" x14ac:dyDescent="0.25">
      <c r="B471" s="47"/>
      <c r="C471" s="47"/>
      <c r="D471" s="48"/>
      <c r="E471" s="48"/>
      <c r="F471" s="37">
        <f>IF(times[[#This Row],[كد]]&gt;0,VLOOKUP(times[[#This Row],[كد]],personel[],2,FALSE)&amp;" / "&amp;VLOOKUP(times[[#This Row],[كد]],personel[],3,FALSE),0)</f>
        <v>0</v>
      </c>
      <c r="G471" s="68">
        <f>IF(times[[#This Row],[خروج]]&gt;times[[#This Row],[ورود]],times[[#This Row],[خروج]]-times[[#This Row],[ورود]],0)</f>
        <v>0</v>
      </c>
    </row>
    <row r="472" spans="2:7" ht="23.25" customHeight="1" x14ac:dyDescent="0.25">
      <c r="B472" s="47"/>
      <c r="C472" s="47"/>
      <c r="D472" s="48"/>
      <c r="E472" s="48"/>
      <c r="F472" s="37">
        <f>IF(times[[#This Row],[كد]]&gt;0,VLOOKUP(times[[#This Row],[كد]],personel[],2,FALSE)&amp;" / "&amp;VLOOKUP(times[[#This Row],[كد]],personel[],3,FALSE),0)</f>
        <v>0</v>
      </c>
      <c r="G472" s="68">
        <f>IF(times[[#This Row],[خروج]]&gt;times[[#This Row],[ورود]],times[[#This Row],[خروج]]-times[[#This Row],[ورود]],0)</f>
        <v>0</v>
      </c>
    </row>
    <row r="473" spans="2:7" ht="23.25" customHeight="1" x14ac:dyDescent="0.25">
      <c r="B473" s="47"/>
      <c r="C473" s="47"/>
      <c r="D473" s="48"/>
      <c r="E473" s="48"/>
      <c r="F473" s="37">
        <f>IF(times[[#This Row],[كد]]&gt;0,VLOOKUP(times[[#This Row],[كد]],personel[],2,FALSE)&amp;" / "&amp;VLOOKUP(times[[#This Row],[كد]],personel[],3,FALSE),0)</f>
        <v>0</v>
      </c>
      <c r="G473" s="68">
        <f>IF(times[[#This Row],[خروج]]&gt;times[[#This Row],[ورود]],times[[#This Row],[خروج]]-times[[#This Row],[ورود]],0)</f>
        <v>0</v>
      </c>
    </row>
  </sheetData>
  <sheetProtection password="CC6B" sheet="1" objects="1" scenarios="1" formatCells="0" sort="0" autoFilter="0"/>
  <pageMargins left="0.7" right="0.7" top="0.75" bottom="0.75" header="0.3" footer="0.3"/>
  <pageSetup orientation="portrait" r:id="rId1"/>
  <drawing r:id="rId2"/>
  <legacyDrawing r:id="rId3"/>
  <tableParts count="1">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F117"/>
  <sheetViews>
    <sheetView showGridLines="0" rightToLeft="1" workbookViewId="0"/>
  </sheetViews>
  <sheetFormatPr defaultRowHeight="23.25" customHeight="1" x14ac:dyDescent="0.25"/>
  <cols>
    <col min="1" max="1" width="8.85546875" style="13" customWidth="1"/>
    <col min="2" max="2" width="8" style="8" customWidth="1"/>
    <col min="3" max="3" width="7.85546875" style="8" customWidth="1"/>
    <col min="4" max="4" width="27.5703125" style="8" customWidth="1"/>
    <col min="5" max="5" width="15.7109375" style="40" customWidth="1"/>
    <col min="6" max="6" width="45" style="8" customWidth="1"/>
    <col min="7" max="16384" width="9.140625" style="13"/>
  </cols>
  <sheetData>
    <row r="1" spans="1:6" ht="23.25" customHeight="1" x14ac:dyDescent="0.25">
      <c r="A1" s="14"/>
    </row>
    <row r="3" spans="1:6" ht="33" customHeight="1" x14ac:dyDescent="0.25"/>
    <row r="4" spans="1:6" ht="23.25" hidden="1" customHeight="1" x14ac:dyDescent="0.25">
      <c r="B4" s="13">
        <f>COUNTA(pay[روز])+6</f>
        <v>6</v>
      </c>
      <c r="C4" s="8" t="s">
        <v>60</v>
      </c>
      <c r="D4" s="35" t="str">
        <f>IF(COUNTIF(personel[كد],C4)&gt;0,VLOOKUP(C4,personel[],2,FALSE)&amp;" / "&amp;VLOOKUP(C4,personel[],3,FALSE),"")</f>
        <v/>
      </c>
      <c r="E4" s="41"/>
    </row>
    <row r="5" spans="1:6" ht="30" customHeight="1" x14ac:dyDescent="0.25">
      <c r="B5" s="31" t="s">
        <v>3</v>
      </c>
      <c r="C5" s="31" t="s">
        <v>31</v>
      </c>
      <c r="D5" s="31" t="s">
        <v>5</v>
      </c>
      <c r="E5" s="42" t="s">
        <v>29</v>
      </c>
      <c r="F5" s="31" t="s">
        <v>30</v>
      </c>
    </row>
    <row r="6" spans="1:6" ht="23.25" customHeight="1" x14ac:dyDescent="0.25">
      <c r="B6" s="9"/>
      <c r="C6" s="9"/>
      <c r="D6" s="10"/>
      <c r="E6" s="43"/>
      <c r="F6" s="38"/>
    </row>
    <row r="7" spans="1:6" ht="23.25" customHeight="1" x14ac:dyDescent="0.25">
      <c r="B7" s="9"/>
      <c r="C7" s="47"/>
      <c r="D7" s="10"/>
      <c r="E7" s="43"/>
      <c r="F7" s="38"/>
    </row>
    <row r="8" spans="1:6" ht="23.25" customHeight="1" x14ac:dyDescent="0.25">
      <c r="B8" s="9"/>
      <c r="C8" s="9"/>
      <c r="D8" s="10"/>
      <c r="E8" s="43"/>
      <c r="F8" s="38"/>
    </row>
    <row r="9" spans="1:6" ht="23.25" customHeight="1" x14ac:dyDescent="0.25">
      <c r="B9" s="9"/>
      <c r="C9" s="9"/>
      <c r="D9" s="10"/>
      <c r="E9" s="43"/>
      <c r="F9" s="38"/>
    </row>
    <row r="10" spans="1:6" ht="23.25" customHeight="1" x14ac:dyDescent="0.25">
      <c r="B10" s="9"/>
      <c r="C10" s="9"/>
      <c r="D10" s="10"/>
      <c r="E10" s="43"/>
      <c r="F10" s="38"/>
    </row>
    <row r="11" spans="1:6" ht="23.25" customHeight="1" x14ac:dyDescent="0.25">
      <c r="B11" s="9"/>
      <c r="C11" s="9"/>
      <c r="D11" s="10"/>
      <c r="E11" s="43"/>
      <c r="F11" s="38"/>
    </row>
    <row r="12" spans="1:6" ht="23.25" customHeight="1" x14ac:dyDescent="0.25">
      <c r="B12" s="9"/>
      <c r="C12" s="9"/>
      <c r="D12" s="10"/>
      <c r="E12" s="43"/>
      <c r="F12" s="38"/>
    </row>
    <row r="13" spans="1:6" ht="23.25" customHeight="1" x14ac:dyDescent="0.25">
      <c r="B13" s="9"/>
      <c r="C13" s="9"/>
      <c r="D13" s="10"/>
      <c r="E13" s="43"/>
      <c r="F13" s="38"/>
    </row>
    <row r="14" spans="1:6" ht="23.25" customHeight="1" x14ac:dyDescent="0.25">
      <c r="B14" s="9"/>
      <c r="C14" s="9"/>
      <c r="D14" s="10"/>
      <c r="E14" s="43"/>
      <c r="F14" s="38"/>
    </row>
    <row r="15" spans="1:6" ht="23.25" customHeight="1" x14ac:dyDescent="0.25">
      <c r="B15" s="9"/>
      <c r="C15" s="9"/>
      <c r="D15" s="10"/>
      <c r="E15" s="43"/>
      <c r="F15" s="38"/>
    </row>
    <row r="16" spans="1:6" ht="23.25" customHeight="1" x14ac:dyDescent="0.25">
      <c r="B16" s="9"/>
      <c r="C16" s="9"/>
      <c r="D16" s="10"/>
      <c r="E16" s="43"/>
      <c r="F16" s="38"/>
    </row>
    <row r="17" spans="2:6" ht="23.25" customHeight="1" x14ac:dyDescent="0.25">
      <c r="B17" s="9"/>
      <c r="C17" s="9"/>
      <c r="D17" s="10"/>
      <c r="E17" s="43"/>
      <c r="F17" s="38"/>
    </row>
    <row r="18" spans="2:6" ht="23.25" customHeight="1" x14ac:dyDescent="0.25">
      <c r="B18" s="9"/>
      <c r="C18" s="9"/>
      <c r="D18" s="10"/>
      <c r="E18" s="43"/>
      <c r="F18" s="38"/>
    </row>
    <row r="19" spans="2:6" ht="23.25" customHeight="1" x14ac:dyDescent="0.25">
      <c r="B19" s="9"/>
      <c r="C19" s="9"/>
      <c r="D19" s="10"/>
      <c r="E19" s="43"/>
      <c r="F19" s="38"/>
    </row>
    <row r="20" spans="2:6" ht="23.25" customHeight="1" x14ac:dyDescent="0.25">
      <c r="B20" s="9"/>
      <c r="C20" s="9"/>
      <c r="D20" s="10"/>
      <c r="E20" s="43"/>
      <c r="F20" s="38"/>
    </row>
    <row r="21" spans="2:6" ht="23.25" customHeight="1" x14ac:dyDescent="0.25">
      <c r="B21" s="9"/>
      <c r="C21" s="9"/>
      <c r="D21" s="10"/>
      <c r="E21" s="43"/>
      <c r="F21" s="38"/>
    </row>
    <row r="22" spans="2:6" ht="23.25" customHeight="1" x14ac:dyDescent="0.25">
      <c r="B22" s="9"/>
      <c r="C22" s="9"/>
      <c r="D22" s="10"/>
      <c r="E22" s="43"/>
      <c r="F22" s="38"/>
    </row>
    <row r="23" spans="2:6" ht="23.25" customHeight="1" x14ac:dyDescent="0.25">
      <c r="B23" s="9"/>
      <c r="C23" s="9"/>
      <c r="D23" s="10"/>
      <c r="E23" s="43"/>
      <c r="F23" s="38"/>
    </row>
    <row r="24" spans="2:6" ht="23.25" customHeight="1" x14ac:dyDescent="0.25">
      <c r="B24" s="9"/>
      <c r="C24" s="9"/>
      <c r="D24" s="10"/>
      <c r="E24" s="43"/>
      <c r="F24" s="38"/>
    </row>
    <row r="25" spans="2:6" ht="23.25" customHeight="1" x14ac:dyDescent="0.25">
      <c r="B25" s="9"/>
      <c r="C25" s="9"/>
      <c r="D25" s="10"/>
      <c r="E25" s="43"/>
      <c r="F25" s="38"/>
    </row>
    <row r="26" spans="2:6" ht="23.25" customHeight="1" x14ac:dyDescent="0.25">
      <c r="B26" s="9"/>
      <c r="C26" s="9"/>
      <c r="D26" s="10"/>
      <c r="E26" s="43"/>
      <c r="F26" s="38"/>
    </row>
    <row r="27" spans="2:6" ht="23.25" customHeight="1" x14ac:dyDescent="0.25">
      <c r="B27" s="9"/>
      <c r="C27" s="9"/>
      <c r="D27" s="10"/>
      <c r="E27" s="43"/>
      <c r="F27" s="38"/>
    </row>
    <row r="28" spans="2:6" ht="23.25" customHeight="1" x14ac:dyDescent="0.25">
      <c r="B28" s="9"/>
      <c r="C28" s="9"/>
      <c r="D28" s="10"/>
      <c r="E28" s="43"/>
      <c r="F28" s="38"/>
    </row>
    <row r="29" spans="2:6" ht="23.25" customHeight="1" x14ac:dyDescent="0.25">
      <c r="B29" s="16"/>
      <c r="C29" s="16"/>
      <c r="D29" s="10"/>
      <c r="E29" s="44"/>
      <c r="F29" s="38"/>
    </row>
    <row r="30" spans="2:6" ht="23.25" customHeight="1" x14ac:dyDescent="0.25">
      <c r="B30" s="16"/>
      <c r="C30" s="16"/>
      <c r="D30" s="10"/>
      <c r="E30" s="44"/>
      <c r="F30" s="38"/>
    </row>
    <row r="31" spans="2:6" ht="23.25" customHeight="1" x14ac:dyDescent="0.25">
      <c r="B31" s="16"/>
      <c r="C31" s="16"/>
      <c r="D31" s="10"/>
      <c r="E31" s="44"/>
      <c r="F31" s="38"/>
    </row>
    <row r="32" spans="2:6" ht="23.25" customHeight="1" x14ac:dyDescent="0.25">
      <c r="B32" s="16"/>
      <c r="C32" s="16"/>
      <c r="D32" s="10"/>
      <c r="E32" s="44"/>
      <c r="F32" s="38"/>
    </row>
    <row r="33" spans="2:6" ht="23.25" customHeight="1" x14ac:dyDescent="0.25">
      <c r="B33" s="16"/>
      <c r="C33" s="16"/>
      <c r="D33" s="10"/>
      <c r="E33" s="44"/>
      <c r="F33" s="38"/>
    </row>
    <row r="34" spans="2:6" ht="23.25" customHeight="1" x14ac:dyDescent="0.25">
      <c r="B34" s="16"/>
      <c r="C34" s="16"/>
      <c r="D34" s="10"/>
      <c r="E34" s="44"/>
      <c r="F34" s="38"/>
    </row>
    <row r="35" spans="2:6" ht="23.25" customHeight="1" x14ac:dyDescent="0.25">
      <c r="B35" s="16"/>
      <c r="C35" s="16"/>
      <c r="D35" s="10"/>
      <c r="E35" s="44"/>
      <c r="F35" s="38"/>
    </row>
    <row r="36" spans="2:6" ht="23.25" customHeight="1" x14ac:dyDescent="0.25">
      <c r="B36" s="16"/>
      <c r="C36" s="16"/>
      <c r="D36" s="10"/>
      <c r="E36" s="44"/>
      <c r="F36" s="38"/>
    </row>
    <row r="37" spans="2:6" ht="23.25" customHeight="1" x14ac:dyDescent="0.25">
      <c r="B37" s="16"/>
      <c r="C37" s="16"/>
      <c r="D37" s="10"/>
      <c r="E37" s="44"/>
      <c r="F37" s="38"/>
    </row>
    <row r="38" spans="2:6" ht="23.25" customHeight="1" x14ac:dyDescent="0.25">
      <c r="B38" s="16"/>
      <c r="C38" s="16"/>
      <c r="D38" s="10"/>
      <c r="E38" s="44"/>
      <c r="F38" s="38"/>
    </row>
    <row r="39" spans="2:6" ht="23.25" customHeight="1" x14ac:dyDescent="0.25">
      <c r="B39" s="16"/>
      <c r="C39" s="16"/>
      <c r="D39" s="10"/>
      <c r="E39" s="44"/>
      <c r="F39" s="38"/>
    </row>
    <row r="40" spans="2:6" ht="23.25" customHeight="1" x14ac:dyDescent="0.25">
      <c r="B40" s="16"/>
      <c r="C40" s="16"/>
      <c r="D40" s="10"/>
      <c r="E40" s="44"/>
      <c r="F40" s="38"/>
    </row>
    <row r="41" spans="2:6" ht="23.25" customHeight="1" x14ac:dyDescent="0.25">
      <c r="B41" s="16"/>
      <c r="C41" s="16"/>
      <c r="D41" s="10"/>
      <c r="E41" s="44"/>
      <c r="F41" s="38"/>
    </row>
    <row r="42" spans="2:6" ht="23.25" customHeight="1" x14ac:dyDescent="0.25">
      <c r="B42" s="16"/>
      <c r="C42" s="16"/>
      <c r="D42" s="10"/>
      <c r="E42" s="44"/>
      <c r="F42" s="38"/>
    </row>
    <row r="43" spans="2:6" ht="23.25" customHeight="1" x14ac:dyDescent="0.25">
      <c r="B43" s="16"/>
      <c r="C43" s="16"/>
      <c r="D43" s="10"/>
      <c r="E43" s="44"/>
      <c r="F43" s="38"/>
    </row>
    <row r="44" spans="2:6" ht="23.25" customHeight="1" x14ac:dyDescent="0.25">
      <c r="B44" s="16"/>
      <c r="C44" s="16"/>
      <c r="D44" s="10"/>
      <c r="E44" s="44"/>
      <c r="F44" s="38"/>
    </row>
    <row r="45" spans="2:6" ht="23.25" customHeight="1" x14ac:dyDescent="0.25">
      <c r="B45" s="16"/>
      <c r="C45" s="16"/>
      <c r="D45" s="10"/>
      <c r="E45" s="44"/>
      <c r="F45" s="38"/>
    </row>
    <row r="46" spans="2:6" ht="23.25" customHeight="1" x14ac:dyDescent="0.25">
      <c r="B46" s="16"/>
      <c r="C46" s="16"/>
      <c r="D46" s="10"/>
      <c r="E46" s="44"/>
      <c r="F46" s="38"/>
    </row>
    <row r="47" spans="2:6" ht="23.25" customHeight="1" x14ac:dyDescent="0.25">
      <c r="B47" s="16"/>
      <c r="C47" s="16"/>
      <c r="D47" s="10"/>
      <c r="E47" s="44"/>
      <c r="F47" s="38"/>
    </row>
    <row r="48" spans="2:6" ht="23.25" customHeight="1" x14ac:dyDescent="0.25">
      <c r="B48" s="16"/>
      <c r="C48" s="16"/>
      <c r="D48" s="10"/>
      <c r="E48" s="44"/>
      <c r="F48" s="38"/>
    </row>
    <row r="49" spans="2:6" ht="23.25" customHeight="1" x14ac:dyDescent="0.25">
      <c r="B49" s="16"/>
      <c r="C49" s="16"/>
      <c r="D49" s="10"/>
      <c r="E49" s="44"/>
      <c r="F49" s="38"/>
    </row>
    <row r="50" spans="2:6" ht="23.25" customHeight="1" x14ac:dyDescent="0.25">
      <c r="B50" s="16"/>
      <c r="C50" s="16"/>
      <c r="D50" s="10"/>
      <c r="E50" s="44"/>
      <c r="F50" s="38"/>
    </row>
    <row r="51" spans="2:6" ht="23.25" customHeight="1" x14ac:dyDescent="0.25">
      <c r="B51" s="16"/>
      <c r="C51" s="16"/>
      <c r="D51" s="10"/>
      <c r="E51" s="44"/>
      <c r="F51" s="38"/>
    </row>
    <row r="52" spans="2:6" ht="23.25" customHeight="1" x14ac:dyDescent="0.25">
      <c r="B52" s="16"/>
      <c r="C52" s="16"/>
      <c r="D52" s="10"/>
      <c r="E52" s="44"/>
      <c r="F52" s="38"/>
    </row>
    <row r="53" spans="2:6" ht="23.25" customHeight="1" x14ac:dyDescent="0.25">
      <c r="B53" s="16"/>
      <c r="C53" s="16"/>
      <c r="D53" s="10"/>
      <c r="E53" s="44"/>
      <c r="F53" s="38"/>
    </row>
    <row r="54" spans="2:6" ht="23.25" customHeight="1" x14ac:dyDescent="0.25">
      <c r="B54" s="16"/>
      <c r="C54" s="16"/>
      <c r="D54" s="10"/>
      <c r="E54" s="44"/>
      <c r="F54" s="38"/>
    </row>
    <row r="55" spans="2:6" ht="23.25" customHeight="1" x14ac:dyDescent="0.25">
      <c r="B55" s="16"/>
      <c r="C55" s="16"/>
      <c r="D55" s="10"/>
      <c r="E55" s="44"/>
      <c r="F55" s="38"/>
    </row>
    <row r="56" spans="2:6" ht="23.25" customHeight="1" x14ac:dyDescent="0.25">
      <c r="B56" s="16"/>
      <c r="C56" s="16"/>
      <c r="D56" s="10"/>
      <c r="E56" s="44"/>
      <c r="F56" s="38"/>
    </row>
    <row r="57" spans="2:6" ht="23.25" customHeight="1" x14ac:dyDescent="0.25">
      <c r="B57" s="16"/>
      <c r="C57" s="16"/>
      <c r="D57" s="10"/>
      <c r="E57" s="44"/>
      <c r="F57" s="38"/>
    </row>
    <row r="58" spans="2:6" ht="23.25" customHeight="1" x14ac:dyDescent="0.25">
      <c r="B58" s="16"/>
      <c r="C58" s="16"/>
      <c r="D58" s="10"/>
      <c r="E58" s="44"/>
      <c r="F58" s="38"/>
    </row>
    <row r="59" spans="2:6" ht="23.25" customHeight="1" x14ac:dyDescent="0.25">
      <c r="B59" s="16"/>
      <c r="C59" s="16"/>
      <c r="D59" s="10"/>
      <c r="E59" s="44"/>
      <c r="F59" s="38"/>
    </row>
    <row r="60" spans="2:6" ht="23.25" customHeight="1" x14ac:dyDescent="0.25">
      <c r="B60" s="16"/>
      <c r="C60" s="16"/>
      <c r="D60" s="10"/>
      <c r="E60" s="44"/>
      <c r="F60" s="38"/>
    </row>
    <row r="61" spans="2:6" ht="23.25" customHeight="1" x14ac:dyDescent="0.25">
      <c r="B61" s="16"/>
      <c r="C61" s="16"/>
      <c r="D61" s="10"/>
      <c r="E61" s="44"/>
      <c r="F61" s="38"/>
    </row>
    <row r="62" spans="2:6" ht="23.25" customHeight="1" x14ac:dyDescent="0.25">
      <c r="B62" s="16"/>
      <c r="C62" s="16"/>
      <c r="D62" s="10"/>
      <c r="E62" s="44"/>
      <c r="F62" s="38"/>
    </row>
    <row r="63" spans="2:6" ht="23.25" customHeight="1" x14ac:dyDescent="0.25">
      <c r="B63" s="16"/>
      <c r="C63" s="16"/>
      <c r="D63" s="10"/>
      <c r="E63" s="44"/>
      <c r="F63" s="38"/>
    </row>
    <row r="64" spans="2:6" ht="23.25" customHeight="1" x14ac:dyDescent="0.25">
      <c r="B64" s="16"/>
      <c r="C64" s="16"/>
      <c r="D64" s="10"/>
      <c r="E64" s="44"/>
      <c r="F64" s="38"/>
    </row>
    <row r="65" spans="2:6" ht="23.25" customHeight="1" x14ac:dyDescent="0.25">
      <c r="B65" s="16"/>
      <c r="C65" s="16"/>
      <c r="D65" s="10"/>
      <c r="E65" s="44"/>
      <c r="F65" s="38"/>
    </row>
    <row r="66" spans="2:6" ht="23.25" customHeight="1" x14ac:dyDescent="0.25">
      <c r="B66" s="16"/>
      <c r="C66" s="16"/>
      <c r="D66" s="10"/>
      <c r="E66" s="44"/>
      <c r="F66" s="38"/>
    </row>
    <row r="67" spans="2:6" ht="23.25" customHeight="1" x14ac:dyDescent="0.25">
      <c r="B67" s="16"/>
      <c r="C67" s="16"/>
      <c r="D67" s="10"/>
      <c r="E67" s="44"/>
      <c r="F67" s="38"/>
    </row>
    <row r="68" spans="2:6" ht="23.25" customHeight="1" x14ac:dyDescent="0.25">
      <c r="B68" s="16"/>
      <c r="C68" s="16"/>
      <c r="D68" s="10"/>
      <c r="E68" s="44"/>
      <c r="F68" s="38"/>
    </row>
    <row r="69" spans="2:6" ht="23.25" customHeight="1" x14ac:dyDescent="0.25">
      <c r="B69" s="16"/>
      <c r="C69" s="16"/>
      <c r="D69" s="10"/>
      <c r="E69" s="44"/>
      <c r="F69" s="38"/>
    </row>
    <row r="70" spans="2:6" ht="23.25" customHeight="1" x14ac:dyDescent="0.25">
      <c r="B70" s="16"/>
      <c r="C70" s="16"/>
      <c r="D70" s="10"/>
      <c r="E70" s="44"/>
      <c r="F70" s="38"/>
    </row>
    <row r="71" spans="2:6" ht="23.25" customHeight="1" x14ac:dyDescent="0.25">
      <c r="B71" s="16"/>
      <c r="C71" s="16"/>
      <c r="D71" s="10"/>
      <c r="E71" s="44"/>
      <c r="F71" s="38"/>
    </row>
    <row r="72" spans="2:6" ht="23.25" customHeight="1" x14ac:dyDescent="0.25">
      <c r="B72" s="16"/>
      <c r="C72" s="16"/>
      <c r="D72" s="10"/>
      <c r="E72" s="44"/>
      <c r="F72" s="38"/>
    </row>
    <row r="73" spans="2:6" ht="23.25" customHeight="1" x14ac:dyDescent="0.25">
      <c r="B73" s="16"/>
      <c r="C73" s="16"/>
      <c r="D73" s="10"/>
      <c r="E73" s="44"/>
      <c r="F73" s="38"/>
    </row>
    <row r="74" spans="2:6" ht="23.25" customHeight="1" x14ac:dyDescent="0.25">
      <c r="B74" s="16"/>
      <c r="C74" s="16"/>
      <c r="D74" s="10"/>
      <c r="E74" s="44"/>
      <c r="F74" s="38"/>
    </row>
    <row r="75" spans="2:6" ht="23.25" customHeight="1" x14ac:dyDescent="0.25">
      <c r="B75" s="16"/>
      <c r="C75" s="16"/>
      <c r="D75" s="10"/>
      <c r="E75" s="44"/>
      <c r="F75" s="38"/>
    </row>
    <row r="76" spans="2:6" ht="23.25" customHeight="1" x14ac:dyDescent="0.25">
      <c r="B76" s="16"/>
      <c r="C76" s="16"/>
      <c r="D76" s="10"/>
      <c r="E76" s="44"/>
      <c r="F76" s="38"/>
    </row>
    <row r="77" spans="2:6" ht="23.25" customHeight="1" x14ac:dyDescent="0.25">
      <c r="B77" s="16"/>
      <c r="C77" s="16"/>
      <c r="D77" s="10"/>
      <c r="E77" s="44"/>
      <c r="F77" s="38"/>
    </row>
    <row r="78" spans="2:6" ht="23.25" customHeight="1" x14ac:dyDescent="0.25">
      <c r="B78" s="16"/>
      <c r="C78" s="16"/>
      <c r="D78" s="10"/>
      <c r="E78" s="44"/>
      <c r="F78" s="38"/>
    </row>
    <row r="79" spans="2:6" ht="23.25" customHeight="1" x14ac:dyDescent="0.25">
      <c r="B79" s="16"/>
      <c r="C79" s="16"/>
      <c r="D79" s="10"/>
      <c r="E79" s="44"/>
      <c r="F79" s="38"/>
    </row>
    <row r="80" spans="2:6" ht="23.25" customHeight="1" x14ac:dyDescent="0.25">
      <c r="B80" s="16"/>
      <c r="C80" s="16"/>
      <c r="D80" s="10"/>
      <c r="E80" s="44"/>
      <c r="F80" s="38"/>
    </row>
    <row r="81" spans="2:6" ht="23.25" customHeight="1" x14ac:dyDescent="0.25">
      <c r="B81" s="16"/>
      <c r="C81" s="16"/>
      <c r="D81" s="10"/>
      <c r="E81" s="44"/>
      <c r="F81" s="38"/>
    </row>
    <row r="82" spans="2:6" ht="23.25" customHeight="1" x14ac:dyDescent="0.25">
      <c r="B82" s="16"/>
      <c r="C82" s="16"/>
      <c r="D82" s="10"/>
      <c r="E82" s="44"/>
      <c r="F82" s="38"/>
    </row>
    <row r="83" spans="2:6" ht="23.25" customHeight="1" x14ac:dyDescent="0.25">
      <c r="B83" s="11"/>
      <c r="C83" s="11"/>
      <c r="D83" s="12"/>
      <c r="E83" s="45"/>
      <c r="F83" s="39"/>
    </row>
    <row r="84" spans="2:6" ht="23.25" customHeight="1" x14ac:dyDescent="0.25">
      <c r="B84" s="16"/>
      <c r="C84" s="16"/>
      <c r="D84" s="10"/>
      <c r="E84" s="44"/>
      <c r="F84" s="38"/>
    </row>
    <row r="85" spans="2:6" ht="23.25" customHeight="1" x14ac:dyDescent="0.25">
      <c r="B85" s="16"/>
      <c r="C85" s="16"/>
      <c r="D85" s="10"/>
      <c r="E85" s="44"/>
      <c r="F85" s="38"/>
    </row>
    <row r="86" spans="2:6" ht="23.25" customHeight="1" x14ac:dyDescent="0.25">
      <c r="B86" s="16"/>
      <c r="C86" s="16"/>
      <c r="D86" s="10"/>
      <c r="E86" s="44"/>
      <c r="F86" s="38"/>
    </row>
    <row r="87" spans="2:6" ht="23.25" customHeight="1" x14ac:dyDescent="0.25">
      <c r="B87" s="16"/>
      <c r="C87" s="16"/>
      <c r="D87" s="10"/>
      <c r="E87" s="44"/>
      <c r="F87" s="38"/>
    </row>
    <row r="88" spans="2:6" ht="23.25" customHeight="1" x14ac:dyDescent="0.25">
      <c r="B88" s="16"/>
      <c r="C88" s="16"/>
      <c r="D88" s="10"/>
      <c r="E88" s="44"/>
      <c r="F88" s="38"/>
    </row>
    <row r="89" spans="2:6" ht="23.25" customHeight="1" x14ac:dyDescent="0.25">
      <c r="B89" s="16"/>
      <c r="C89" s="16"/>
      <c r="D89" s="10"/>
      <c r="E89" s="44"/>
      <c r="F89" s="38"/>
    </row>
    <row r="90" spans="2:6" ht="23.25" customHeight="1" x14ac:dyDescent="0.25">
      <c r="B90" s="16"/>
      <c r="C90" s="16"/>
      <c r="D90" s="10"/>
      <c r="E90" s="44"/>
      <c r="F90" s="38"/>
    </row>
    <row r="91" spans="2:6" ht="23.25" customHeight="1" x14ac:dyDescent="0.25">
      <c r="B91" s="16"/>
      <c r="C91" s="16"/>
      <c r="D91" s="10"/>
      <c r="E91" s="44"/>
      <c r="F91" s="38"/>
    </row>
    <row r="92" spans="2:6" ht="23.25" customHeight="1" x14ac:dyDescent="0.25">
      <c r="B92" s="16"/>
      <c r="C92" s="16"/>
      <c r="D92" s="10"/>
      <c r="E92" s="44"/>
      <c r="F92" s="38"/>
    </row>
    <row r="93" spans="2:6" ht="23.25" customHeight="1" x14ac:dyDescent="0.25">
      <c r="B93" s="16"/>
      <c r="C93" s="16"/>
      <c r="D93" s="10"/>
      <c r="E93" s="44"/>
      <c r="F93" s="38"/>
    </row>
    <row r="94" spans="2:6" ht="23.25" customHeight="1" x14ac:dyDescent="0.25">
      <c r="B94" s="16"/>
      <c r="C94" s="16"/>
      <c r="D94" s="10"/>
      <c r="E94" s="44"/>
      <c r="F94" s="38"/>
    </row>
    <row r="95" spans="2:6" ht="23.25" customHeight="1" x14ac:dyDescent="0.25">
      <c r="B95" s="16"/>
      <c r="C95" s="16"/>
      <c r="D95" s="10"/>
      <c r="E95" s="44"/>
      <c r="F95" s="38"/>
    </row>
    <row r="96" spans="2:6" ht="23.25" customHeight="1" x14ac:dyDescent="0.25">
      <c r="B96" s="16"/>
      <c r="C96" s="16"/>
      <c r="D96" s="10"/>
      <c r="E96" s="44"/>
      <c r="F96" s="38"/>
    </row>
    <row r="97" spans="2:6" ht="23.25" customHeight="1" x14ac:dyDescent="0.25">
      <c r="B97" s="13"/>
      <c r="C97" s="13"/>
      <c r="D97" s="13"/>
      <c r="E97" s="13"/>
      <c r="F97" s="13"/>
    </row>
    <row r="98" spans="2:6" ht="23.25" customHeight="1" x14ac:dyDescent="0.25">
      <c r="B98" s="13"/>
      <c r="C98" s="13"/>
      <c r="D98" s="13"/>
      <c r="E98" s="13"/>
      <c r="F98" s="13"/>
    </row>
    <row r="99" spans="2:6" ht="23.25" customHeight="1" x14ac:dyDescent="0.25">
      <c r="B99" s="13"/>
      <c r="C99" s="13"/>
      <c r="D99" s="13"/>
      <c r="E99" s="13"/>
      <c r="F99" s="13"/>
    </row>
    <row r="100" spans="2:6" ht="23.25" customHeight="1" x14ac:dyDescent="0.25">
      <c r="B100" s="13"/>
      <c r="C100" s="13"/>
      <c r="D100" s="13"/>
      <c r="E100" s="13"/>
      <c r="F100" s="13"/>
    </row>
    <row r="101" spans="2:6" ht="23.25" customHeight="1" x14ac:dyDescent="0.25">
      <c r="B101" s="13"/>
      <c r="C101" s="13"/>
      <c r="D101" s="13"/>
      <c r="E101" s="13"/>
      <c r="F101" s="13"/>
    </row>
    <row r="102" spans="2:6" ht="23.25" customHeight="1" x14ac:dyDescent="0.25">
      <c r="B102" s="13"/>
      <c r="C102" s="13"/>
      <c r="D102" s="13"/>
      <c r="E102" s="13"/>
      <c r="F102" s="13"/>
    </row>
    <row r="103" spans="2:6" ht="23.25" customHeight="1" x14ac:dyDescent="0.25">
      <c r="B103" s="13"/>
      <c r="C103" s="13"/>
      <c r="D103" s="13"/>
      <c r="E103" s="13"/>
      <c r="F103" s="13"/>
    </row>
    <row r="104" spans="2:6" ht="23.25" customHeight="1" x14ac:dyDescent="0.25">
      <c r="B104" s="13"/>
      <c r="C104" s="13"/>
      <c r="D104" s="13"/>
      <c r="E104" s="13"/>
      <c r="F104" s="13"/>
    </row>
    <row r="105" spans="2:6" ht="23.25" customHeight="1" x14ac:dyDescent="0.25">
      <c r="B105" s="13"/>
      <c r="C105" s="13"/>
      <c r="D105" s="13"/>
      <c r="E105" s="13"/>
      <c r="F105" s="13"/>
    </row>
    <row r="106" spans="2:6" ht="23.25" customHeight="1" x14ac:dyDescent="0.25">
      <c r="B106" s="13"/>
      <c r="C106" s="13"/>
      <c r="D106" s="13"/>
      <c r="E106" s="13"/>
      <c r="F106" s="13"/>
    </row>
    <row r="107" spans="2:6" ht="23.25" customHeight="1" x14ac:dyDescent="0.25">
      <c r="B107" s="13"/>
      <c r="C107" s="13"/>
      <c r="D107" s="13"/>
      <c r="E107" s="13"/>
      <c r="F107" s="13"/>
    </row>
    <row r="108" spans="2:6" ht="23.25" customHeight="1" x14ac:dyDescent="0.25">
      <c r="B108" s="13"/>
      <c r="C108" s="13"/>
      <c r="D108" s="13"/>
      <c r="E108" s="13"/>
      <c r="F108" s="13"/>
    </row>
    <row r="109" spans="2:6" ht="23.25" customHeight="1" x14ac:dyDescent="0.25">
      <c r="B109" s="13"/>
      <c r="C109" s="13"/>
      <c r="D109" s="13"/>
      <c r="E109" s="13"/>
      <c r="F109" s="13"/>
    </row>
    <row r="110" spans="2:6" ht="23.25" customHeight="1" x14ac:dyDescent="0.25">
      <c r="B110" s="13"/>
      <c r="C110" s="13"/>
      <c r="D110" s="13"/>
      <c r="E110" s="13"/>
      <c r="F110" s="13"/>
    </row>
    <row r="111" spans="2:6" ht="23.25" customHeight="1" x14ac:dyDescent="0.25">
      <c r="B111" s="13"/>
      <c r="C111" s="13"/>
      <c r="D111" s="13"/>
      <c r="E111" s="13"/>
      <c r="F111" s="13"/>
    </row>
    <row r="112" spans="2:6" ht="23.25" customHeight="1" x14ac:dyDescent="0.25">
      <c r="B112" s="13"/>
      <c r="C112" s="13"/>
      <c r="D112" s="13"/>
      <c r="E112" s="13"/>
      <c r="F112" s="13"/>
    </row>
    <row r="113" spans="2:6" ht="23.25" customHeight="1" x14ac:dyDescent="0.25">
      <c r="B113" s="13"/>
      <c r="C113" s="13"/>
      <c r="D113" s="13"/>
      <c r="E113" s="13"/>
      <c r="F113" s="13"/>
    </row>
    <row r="114" spans="2:6" ht="23.25" customHeight="1" x14ac:dyDescent="0.25">
      <c r="B114" s="13"/>
      <c r="C114" s="13"/>
      <c r="D114" s="13"/>
      <c r="E114" s="13"/>
      <c r="F114" s="13"/>
    </row>
    <row r="115" spans="2:6" ht="23.25" customHeight="1" x14ac:dyDescent="0.25">
      <c r="B115" s="13"/>
      <c r="C115" s="13"/>
      <c r="D115" s="13"/>
      <c r="E115" s="13"/>
      <c r="F115" s="13"/>
    </row>
    <row r="116" spans="2:6" ht="23.25" customHeight="1" x14ac:dyDescent="0.25">
      <c r="B116" s="13"/>
      <c r="C116" s="13"/>
      <c r="D116" s="13"/>
      <c r="E116" s="13"/>
      <c r="F116" s="13"/>
    </row>
    <row r="117" spans="2:6" ht="23.25" customHeight="1" x14ac:dyDescent="0.25">
      <c r="B117" s="13"/>
      <c r="C117" s="13"/>
      <c r="D117" s="13"/>
      <c r="E117" s="13"/>
      <c r="F117" s="13"/>
    </row>
  </sheetData>
  <sheetProtection password="CC6B" sheet="1" objects="1" scenarios="1" formatCells="0" sort="0" autoFilter="0"/>
  <pageMargins left="0.7" right="0.7" top="0.75" bottom="0.75" header="0.3" footer="0.3"/>
  <pageSetup orientation="portrait" horizontalDpi="4294967292"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I26"/>
  <sheetViews>
    <sheetView showGridLines="0" rightToLeft="1" zoomScaleNormal="100" workbookViewId="0"/>
  </sheetViews>
  <sheetFormatPr defaultRowHeight="22.5" customHeight="1" x14ac:dyDescent="0.25"/>
  <cols>
    <col min="1" max="1" width="6.5703125" style="13" customWidth="1"/>
    <col min="2" max="2" width="8" style="13" customWidth="1"/>
    <col min="3" max="3" width="25.140625" style="51" customWidth="1"/>
    <col min="4" max="4" width="16" style="13" customWidth="1"/>
    <col min="5" max="5" width="14.7109375" style="13" customWidth="1"/>
    <col min="6" max="6" width="14.28515625" style="13" customWidth="1"/>
    <col min="7" max="7" width="16.42578125" style="13" customWidth="1"/>
    <col min="8" max="8" width="15" style="13" customWidth="1"/>
    <col min="9" max="9" width="18.28515625" style="13" customWidth="1"/>
    <col min="10" max="10" width="6.140625" style="13" customWidth="1"/>
    <col min="11" max="16384" width="9.140625" style="13"/>
  </cols>
  <sheetData>
    <row r="1" spans="2:9" ht="21.75" customHeight="1" x14ac:dyDescent="0.25"/>
    <row r="2" spans="2:9" ht="18.75" customHeight="1" x14ac:dyDescent="0.25"/>
    <row r="3" spans="2:9" s="53" customFormat="1" ht="28.5" customHeight="1" x14ac:dyDescent="0.25">
      <c r="B3" s="110" t="s">
        <v>16</v>
      </c>
      <c r="C3" s="111"/>
      <c r="D3" s="52" t="s">
        <v>13</v>
      </c>
      <c r="E3" s="28">
        <v>1</v>
      </c>
      <c r="F3" s="114" t="s">
        <v>32</v>
      </c>
      <c r="G3" s="114"/>
      <c r="H3" s="115">
        <v>0.33333333333333331</v>
      </c>
      <c r="I3" s="115"/>
    </row>
    <row r="4" spans="2:9" s="53" customFormat="1" ht="29.25" customHeight="1" x14ac:dyDescent="0.25">
      <c r="B4" s="112" t="s">
        <v>15</v>
      </c>
      <c r="C4" s="113"/>
      <c r="D4" s="52" t="s">
        <v>14</v>
      </c>
      <c r="E4" s="28">
        <v>31</v>
      </c>
      <c r="F4" s="114" t="s">
        <v>22</v>
      </c>
      <c r="G4" s="114"/>
      <c r="H4" s="116">
        <v>25000</v>
      </c>
      <c r="I4" s="116"/>
    </row>
    <row r="5" spans="2:9" ht="27.75" customHeight="1" x14ac:dyDescent="0.25"/>
    <row r="6" spans="2:9" ht="40.5" customHeight="1" x14ac:dyDescent="0.25">
      <c r="B6" s="54" t="s">
        <v>6</v>
      </c>
      <c r="C6" s="55" t="s">
        <v>2</v>
      </c>
      <c r="D6" s="31" t="s">
        <v>23</v>
      </c>
      <c r="E6" s="31" t="s">
        <v>24</v>
      </c>
      <c r="F6" s="31" t="s">
        <v>25</v>
      </c>
      <c r="G6" s="31" t="s">
        <v>26</v>
      </c>
      <c r="H6" s="31" t="s">
        <v>27</v>
      </c>
      <c r="I6" s="31" t="s">
        <v>28</v>
      </c>
    </row>
    <row r="7" spans="2:9" ht="22.5" customHeight="1" x14ac:dyDescent="0.25">
      <c r="B7" s="64">
        <v>1</v>
      </c>
      <c r="C7" s="65" t="str">
        <f>VLOOKUP(report[[#This Row],[كد]],personel[],2,FALSE)&amp;" / "&amp;VLOOKUP(report[[#This Row],[كد]],personel[],3,FALSE)</f>
        <v>علي كمالي / رضا</v>
      </c>
      <c r="D7" s="56">
        <f>SUMIFS(times[ميزان حضور],times[روز],"&gt;="&amp;E$3,times[روز],"&lt;="&amp;E$4,times[كد],B7)</f>
        <v>0</v>
      </c>
      <c r="E7" s="57">
        <f>report[[#This Row],[ساعت حضور]]/H$3</f>
        <v>0</v>
      </c>
      <c r="F7" s="58">
        <f>VLOOKUP(report[[#This Row],[كد]],personel[],6,FALSE)*H$4*report[[#This Row],[روز حضور]]</f>
        <v>0</v>
      </c>
      <c r="G7" s="58">
        <f>SUMIFS(pay[مبلغ],pay[کد],report[[#This Row],[كد]])</f>
        <v>0</v>
      </c>
      <c r="H7" s="58">
        <f>sett!I5</f>
        <v>0</v>
      </c>
      <c r="I7" s="59">
        <f>report[[#This Row],[مانده قبلی]]-report[[#This Row],[دریافت کرده]]+report[[#This Row],[دستمزد]]</f>
        <v>0</v>
      </c>
    </row>
    <row r="8" spans="2:9" ht="22.5" customHeight="1" x14ac:dyDescent="0.25">
      <c r="B8" s="64">
        <v>2</v>
      </c>
      <c r="C8" s="65" t="str">
        <f>VLOOKUP(report[[#This Row],[كد]],personel[],2,FALSE)&amp;" / "&amp;VLOOKUP(report[[#This Row],[كد]],personel[],3,FALSE)</f>
        <v xml:space="preserve"> / </v>
      </c>
      <c r="D8" s="56">
        <f>SUMIFS(times[ميزان حضور],times[روز],"&gt;="&amp;E$3,times[روز],"&lt;="&amp;E$4,times[كد],B8)</f>
        <v>0</v>
      </c>
      <c r="E8" s="57">
        <f>report[[#This Row],[ساعت حضور]]/H$3</f>
        <v>0</v>
      </c>
      <c r="F8" s="58">
        <f>VLOOKUP(report[[#This Row],[كد]],personel[],6,FALSE)*H$4*report[[#This Row],[روز حضور]]</f>
        <v>0</v>
      </c>
      <c r="G8" s="58">
        <f>SUMIFS(pay[مبلغ],pay[کد],report[[#This Row],[كد]])</f>
        <v>0</v>
      </c>
      <c r="H8" s="58">
        <f>sett!I6</f>
        <v>0</v>
      </c>
      <c r="I8" s="59">
        <f>report[[#This Row],[مانده قبلی]]-report[[#This Row],[دریافت کرده]]+report[[#This Row],[دستمزد]]</f>
        <v>0</v>
      </c>
    </row>
    <row r="9" spans="2:9" ht="22.5" customHeight="1" x14ac:dyDescent="0.25">
      <c r="B9" s="64">
        <v>3</v>
      </c>
      <c r="C9" s="65" t="str">
        <f>VLOOKUP(report[[#This Row],[كد]],personel[],2,FALSE)&amp;" / "&amp;VLOOKUP(report[[#This Row],[كد]],personel[],3,FALSE)</f>
        <v xml:space="preserve"> / </v>
      </c>
      <c r="D9" s="56">
        <f>SUMIFS(times[ميزان حضور],times[روز],"&gt;="&amp;E$3,times[روز],"&lt;="&amp;E$4,times[كد],B9)</f>
        <v>0</v>
      </c>
      <c r="E9" s="57">
        <f>report[[#This Row],[ساعت حضور]]/H$3</f>
        <v>0</v>
      </c>
      <c r="F9" s="58">
        <f>VLOOKUP(report[[#This Row],[كد]],personel[],6,FALSE)*H$4*report[[#This Row],[روز حضور]]</f>
        <v>0</v>
      </c>
      <c r="G9" s="58">
        <f>SUMIFS(pay[مبلغ],pay[کد],report[[#This Row],[كد]])</f>
        <v>0</v>
      </c>
      <c r="H9" s="58">
        <f>sett!I7</f>
        <v>0</v>
      </c>
      <c r="I9" s="59">
        <f>report[[#This Row],[مانده قبلی]]-report[[#This Row],[دریافت کرده]]+report[[#This Row],[دستمزد]]</f>
        <v>0</v>
      </c>
    </row>
    <row r="10" spans="2:9" ht="22.5" customHeight="1" x14ac:dyDescent="0.25">
      <c r="B10" s="64">
        <v>4</v>
      </c>
      <c r="C10" s="65" t="str">
        <f>VLOOKUP(report[[#This Row],[كد]],personel[],2,FALSE)&amp;" / "&amp;VLOOKUP(report[[#This Row],[كد]],personel[],3,FALSE)</f>
        <v xml:space="preserve"> / </v>
      </c>
      <c r="D10" s="56">
        <f>SUMIFS(times[ميزان حضور],times[روز],"&gt;="&amp;E$3,times[روز],"&lt;="&amp;E$4,times[كد],B10)</f>
        <v>0</v>
      </c>
      <c r="E10" s="57">
        <f>report[[#This Row],[ساعت حضور]]/H$3</f>
        <v>0</v>
      </c>
      <c r="F10" s="58">
        <f>VLOOKUP(report[[#This Row],[كد]],personel[],6,FALSE)*H$4*report[[#This Row],[روز حضور]]</f>
        <v>0</v>
      </c>
      <c r="G10" s="58">
        <f>SUMIFS(pay[مبلغ],pay[کد],report[[#This Row],[كد]])</f>
        <v>0</v>
      </c>
      <c r="H10" s="58">
        <f>sett!I8</f>
        <v>0</v>
      </c>
      <c r="I10" s="59">
        <f>report[[#This Row],[مانده قبلی]]-report[[#This Row],[دریافت کرده]]+report[[#This Row],[دستمزد]]</f>
        <v>0</v>
      </c>
    </row>
    <row r="11" spans="2:9" ht="22.5" customHeight="1" x14ac:dyDescent="0.25">
      <c r="B11" s="64">
        <v>5</v>
      </c>
      <c r="C11" s="65" t="str">
        <f>VLOOKUP(report[[#This Row],[كد]],personel[],2,FALSE)&amp;" / "&amp;VLOOKUP(report[[#This Row],[كد]],personel[],3,FALSE)</f>
        <v xml:space="preserve"> / </v>
      </c>
      <c r="D11" s="56">
        <f>SUMIFS(times[ميزان حضور],times[روز],"&gt;="&amp;E$3,times[روز],"&lt;="&amp;E$4,times[كد],B11)</f>
        <v>0</v>
      </c>
      <c r="E11" s="57">
        <f>report[[#This Row],[ساعت حضور]]/H$3</f>
        <v>0</v>
      </c>
      <c r="F11" s="58">
        <f>VLOOKUP(report[[#This Row],[كد]],personel[],6,FALSE)*H$4*report[[#This Row],[روز حضور]]</f>
        <v>0</v>
      </c>
      <c r="G11" s="58">
        <f>SUMIFS(pay[مبلغ],pay[کد],report[[#This Row],[كد]])</f>
        <v>0</v>
      </c>
      <c r="H11" s="58">
        <f>sett!I9</f>
        <v>0</v>
      </c>
      <c r="I11" s="59">
        <f>report[[#This Row],[مانده قبلی]]-report[[#This Row],[دریافت کرده]]+report[[#This Row],[دستمزد]]</f>
        <v>0</v>
      </c>
    </row>
    <row r="12" spans="2:9" ht="22.5" customHeight="1" x14ac:dyDescent="0.25">
      <c r="B12" s="64">
        <v>6</v>
      </c>
      <c r="C12" s="65" t="str">
        <f>VLOOKUP(report[[#This Row],[كد]],personel[],2,FALSE)&amp;" / "&amp;VLOOKUP(report[[#This Row],[كد]],personel[],3,FALSE)</f>
        <v xml:space="preserve"> / </v>
      </c>
      <c r="D12" s="56">
        <f>SUMIFS(times[ميزان حضور],times[روز],"&gt;="&amp;E$3,times[روز],"&lt;="&amp;E$4,times[كد],B12)</f>
        <v>0</v>
      </c>
      <c r="E12" s="57">
        <f>report[[#This Row],[ساعت حضور]]/H$3</f>
        <v>0</v>
      </c>
      <c r="F12" s="58">
        <f>VLOOKUP(report[[#This Row],[كد]],personel[],6,FALSE)*H$4*report[[#This Row],[روز حضور]]</f>
        <v>0</v>
      </c>
      <c r="G12" s="58">
        <f>SUMIFS(pay[مبلغ],pay[کد],report[[#This Row],[كد]])</f>
        <v>0</v>
      </c>
      <c r="H12" s="58">
        <f>sett!I10</f>
        <v>0</v>
      </c>
      <c r="I12" s="59">
        <f>report[[#This Row],[مانده قبلی]]-report[[#This Row],[دریافت کرده]]+report[[#This Row],[دستمزد]]</f>
        <v>0</v>
      </c>
    </row>
    <row r="13" spans="2:9" ht="22.5" customHeight="1" x14ac:dyDescent="0.25">
      <c r="B13" s="64">
        <v>7</v>
      </c>
      <c r="C13" s="65" t="str">
        <f>VLOOKUP(report[[#This Row],[كد]],personel[],2,FALSE)&amp;" / "&amp;VLOOKUP(report[[#This Row],[كد]],personel[],3,FALSE)</f>
        <v xml:space="preserve"> / </v>
      </c>
      <c r="D13" s="60">
        <f>SUMIFS(times[ميزان حضور],times[روز],"&gt;="&amp;E$3,times[روز],"&lt;="&amp;E$4,times[كد],B13)</f>
        <v>0</v>
      </c>
      <c r="E13" s="61">
        <f>report[[#This Row],[ساعت حضور]]/H$3</f>
        <v>0</v>
      </c>
      <c r="F13" s="59">
        <f>VLOOKUP(report[[#This Row],[كد]],personel[],6,FALSE)*H$4*report[[#This Row],[روز حضور]]</f>
        <v>0</v>
      </c>
      <c r="G13" s="59">
        <f>SUMIFS(pay[مبلغ],pay[کد],report[[#This Row],[كد]])</f>
        <v>0</v>
      </c>
      <c r="H13" s="59">
        <f>sett!I11</f>
        <v>0</v>
      </c>
      <c r="I13" s="59">
        <f>report[[#This Row],[مانده قبلی]]-report[[#This Row],[دریافت کرده]]+report[[#This Row],[دستمزد]]</f>
        <v>0</v>
      </c>
    </row>
    <row r="14" spans="2:9" ht="22.5" customHeight="1" x14ac:dyDescent="0.25">
      <c r="B14" s="64">
        <v>8</v>
      </c>
      <c r="C14" s="65" t="str">
        <f>VLOOKUP(report[[#This Row],[كد]],personel[],2,FALSE)&amp;" / "&amp;VLOOKUP(report[[#This Row],[كد]],personel[],3,FALSE)</f>
        <v xml:space="preserve"> / </v>
      </c>
      <c r="D14" s="60">
        <f>SUMIFS(times[ميزان حضور],times[روز],"&gt;="&amp;E$3,times[روز],"&lt;="&amp;E$4,times[كد],B14)</f>
        <v>0</v>
      </c>
      <c r="E14" s="61">
        <f>report[[#This Row],[ساعت حضور]]/H$3</f>
        <v>0</v>
      </c>
      <c r="F14" s="59">
        <f>VLOOKUP(report[[#This Row],[كد]],personel[],6,FALSE)*H$4*report[[#This Row],[روز حضور]]</f>
        <v>0</v>
      </c>
      <c r="G14" s="59">
        <f>SUMIFS(pay[مبلغ],pay[کد],report[[#This Row],[كد]])</f>
        <v>0</v>
      </c>
      <c r="H14" s="59">
        <f>sett!I12</f>
        <v>0</v>
      </c>
      <c r="I14" s="59">
        <f>report[[#This Row],[مانده قبلی]]-report[[#This Row],[دریافت کرده]]+report[[#This Row],[دستمزد]]</f>
        <v>0</v>
      </c>
    </row>
    <row r="15" spans="2:9" ht="22.5" customHeight="1" x14ac:dyDescent="0.25">
      <c r="B15" s="64">
        <v>9</v>
      </c>
      <c r="C15" s="65" t="str">
        <f>VLOOKUP(report[[#This Row],[كد]],personel[],2,FALSE)&amp;" / "&amp;VLOOKUP(report[[#This Row],[كد]],personel[],3,FALSE)</f>
        <v xml:space="preserve"> / </v>
      </c>
      <c r="D15" s="60">
        <f>SUMIFS(times[ميزان حضور],times[روز],"&gt;="&amp;E$3,times[روز],"&lt;="&amp;E$4,times[كد],B15)</f>
        <v>0</v>
      </c>
      <c r="E15" s="61">
        <f>report[[#This Row],[ساعت حضور]]/H$3</f>
        <v>0</v>
      </c>
      <c r="F15" s="59">
        <f>VLOOKUP(report[[#This Row],[كد]],personel[],6,FALSE)*H$4*report[[#This Row],[روز حضور]]</f>
        <v>0</v>
      </c>
      <c r="G15" s="59">
        <f>SUMIFS(pay[مبلغ],pay[کد],report[[#This Row],[كد]])</f>
        <v>0</v>
      </c>
      <c r="H15" s="59">
        <f>sett!I13</f>
        <v>0</v>
      </c>
      <c r="I15" s="59">
        <f>report[[#This Row],[مانده قبلی]]-report[[#This Row],[دریافت کرده]]+report[[#This Row],[دستمزد]]</f>
        <v>0</v>
      </c>
    </row>
    <row r="16" spans="2:9" ht="22.5" customHeight="1" x14ac:dyDescent="0.25">
      <c r="B16" s="64">
        <v>10</v>
      </c>
      <c r="C16" s="65" t="str">
        <f>VLOOKUP(report[[#This Row],[كد]],personel[],2,FALSE)&amp;" / "&amp;VLOOKUP(report[[#This Row],[كد]],personel[],3,FALSE)</f>
        <v xml:space="preserve"> / </v>
      </c>
      <c r="D16" s="60">
        <f>SUMIFS(times[ميزان حضور],times[روز],"&gt;="&amp;E$3,times[روز],"&lt;="&amp;E$4,times[كد],B16)</f>
        <v>0</v>
      </c>
      <c r="E16" s="61">
        <f>report[[#This Row],[ساعت حضور]]/H$3</f>
        <v>0</v>
      </c>
      <c r="F16" s="59">
        <f>VLOOKUP(report[[#This Row],[كد]],personel[],6,FALSE)*H$4*report[[#This Row],[روز حضور]]</f>
        <v>0</v>
      </c>
      <c r="G16" s="59">
        <f>SUMIFS(pay[مبلغ],pay[کد],report[[#This Row],[كد]])</f>
        <v>0</v>
      </c>
      <c r="H16" s="59">
        <f>sett!I14</f>
        <v>0</v>
      </c>
      <c r="I16" s="59">
        <f>report[[#This Row],[مانده قبلی]]-report[[#This Row],[دریافت کرده]]+report[[#This Row],[دستمزد]]</f>
        <v>0</v>
      </c>
    </row>
    <row r="17" spans="2:9" ht="22.5" customHeight="1" x14ac:dyDescent="0.25">
      <c r="B17" s="64">
        <v>11</v>
      </c>
      <c r="C17" s="65" t="str">
        <f>VLOOKUP(report[[#This Row],[كد]],personel[],2,FALSE)&amp;" / "&amp;VLOOKUP(report[[#This Row],[كد]],personel[],3,FALSE)</f>
        <v xml:space="preserve"> / </v>
      </c>
      <c r="D17" s="60">
        <f>SUMIFS(times[ميزان حضور],times[روز],"&gt;="&amp;E$3,times[روز],"&lt;="&amp;E$4,times[كد],B17)</f>
        <v>0</v>
      </c>
      <c r="E17" s="61">
        <f>report[[#This Row],[ساعت حضور]]/H$3</f>
        <v>0</v>
      </c>
      <c r="F17" s="59">
        <f>VLOOKUP(report[[#This Row],[كد]],personel[],6,FALSE)*H$4*report[[#This Row],[روز حضور]]</f>
        <v>0</v>
      </c>
      <c r="G17" s="59">
        <f>SUMIFS(pay[مبلغ],pay[کد],report[[#This Row],[كد]])</f>
        <v>0</v>
      </c>
      <c r="H17" s="59">
        <f>sett!I15</f>
        <v>0</v>
      </c>
      <c r="I17" s="59">
        <f>report[[#This Row],[مانده قبلی]]-report[[#This Row],[دریافت کرده]]+report[[#This Row],[دستمزد]]</f>
        <v>0</v>
      </c>
    </row>
    <row r="18" spans="2:9" ht="22.5" customHeight="1" x14ac:dyDescent="0.25">
      <c r="B18" s="64">
        <v>12</v>
      </c>
      <c r="C18" s="65" t="str">
        <f>VLOOKUP(report[[#This Row],[كد]],personel[],2,FALSE)&amp;" / "&amp;VLOOKUP(report[[#This Row],[كد]],personel[],3,FALSE)</f>
        <v xml:space="preserve"> / </v>
      </c>
      <c r="D18" s="60">
        <f>SUMIFS(times[ميزان حضور],times[روز],"&gt;="&amp;E$3,times[روز],"&lt;="&amp;E$4,times[كد],B18)</f>
        <v>0</v>
      </c>
      <c r="E18" s="61">
        <f>report[[#This Row],[ساعت حضور]]/H$3</f>
        <v>0</v>
      </c>
      <c r="F18" s="59">
        <f>VLOOKUP(report[[#This Row],[كد]],personel[],6,FALSE)*H$4*report[[#This Row],[روز حضور]]</f>
        <v>0</v>
      </c>
      <c r="G18" s="59">
        <f>SUMIFS(pay[مبلغ],pay[کد],report[[#This Row],[كد]])</f>
        <v>0</v>
      </c>
      <c r="H18" s="59">
        <f>sett!I16</f>
        <v>0</v>
      </c>
      <c r="I18" s="59">
        <f>report[[#This Row],[مانده قبلی]]-report[[#This Row],[دریافت کرده]]+report[[#This Row],[دستمزد]]</f>
        <v>0</v>
      </c>
    </row>
    <row r="19" spans="2:9" ht="22.5" customHeight="1" x14ac:dyDescent="0.25">
      <c r="B19" s="64">
        <v>13</v>
      </c>
      <c r="C19" s="65" t="str">
        <f>VLOOKUP(report[[#This Row],[كد]],personel[],2,FALSE)&amp;" / "&amp;VLOOKUP(report[[#This Row],[كد]],personel[],3,FALSE)</f>
        <v xml:space="preserve"> / </v>
      </c>
      <c r="D19" s="60">
        <f>SUMIFS(times[ميزان حضور],times[روز],"&gt;="&amp;E$3,times[روز],"&lt;="&amp;E$4,times[كد],B19)</f>
        <v>0</v>
      </c>
      <c r="E19" s="61">
        <f>report[[#This Row],[ساعت حضور]]/H$3</f>
        <v>0</v>
      </c>
      <c r="F19" s="59">
        <f>VLOOKUP(report[[#This Row],[كد]],personel[],6,FALSE)*H$4*report[[#This Row],[روز حضور]]</f>
        <v>0</v>
      </c>
      <c r="G19" s="59">
        <f>SUMIFS(pay[مبلغ],pay[کد],report[[#This Row],[كد]])</f>
        <v>0</v>
      </c>
      <c r="H19" s="59">
        <f>sett!I17</f>
        <v>0</v>
      </c>
      <c r="I19" s="59">
        <f>report[[#This Row],[مانده قبلی]]-report[[#This Row],[دریافت کرده]]+report[[#This Row],[دستمزد]]</f>
        <v>0</v>
      </c>
    </row>
    <row r="20" spans="2:9" ht="22.5" customHeight="1" x14ac:dyDescent="0.25">
      <c r="B20" s="64">
        <v>14</v>
      </c>
      <c r="C20" s="65" t="str">
        <f>VLOOKUP(report[[#This Row],[كد]],personel[],2,FALSE)&amp;" / "&amp;VLOOKUP(report[[#This Row],[كد]],personel[],3,FALSE)</f>
        <v xml:space="preserve"> / </v>
      </c>
      <c r="D20" s="60">
        <f>SUMIFS(times[ميزان حضور],times[روز],"&gt;="&amp;E$3,times[روز],"&lt;="&amp;E$4,times[كد],B20)</f>
        <v>0</v>
      </c>
      <c r="E20" s="61">
        <f>report[[#This Row],[ساعت حضور]]/H$3</f>
        <v>0</v>
      </c>
      <c r="F20" s="59">
        <f>VLOOKUP(report[[#This Row],[كد]],personel[],6,FALSE)*H$4*report[[#This Row],[روز حضور]]</f>
        <v>0</v>
      </c>
      <c r="G20" s="59">
        <f>SUMIFS(pay[مبلغ],pay[کد],report[[#This Row],[كد]])</f>
        <v>0</v>
      </c>
      <c r="H20" s="59">
        <f>sett!I18</f>
        <v>0</v>
      </c>
      <c r="I20" s="59">
        <f>report[[#This Row],[مانده قبلی]]-report[[#This Row],[دریافت کرده]]+report[[#This Row],[دستمزد]]</f>
        <v>0</v>
      </c>
    </row>
    <row r="21" spans="2:9" ht="22.5" customHeight="1" x14ac:dyDescent="0.25">
      <c r="B21" s="64">
        <v>15</v>
      </c>
      <c r="C21" s="65" t="str">
        <f>VLOOKUP(report[[#This Row],[كد]],personel[],2,FALSE)&amp;" / "&amp;VLOOKUP(report[[#This Row],[كد]],personel[],3,FALSE)</f>
        <v xml:space="preserve"> / </v>
      </c>
      <c r="D21" s="60">
        <f>SUMIFS(times[ميزان حضور],times[روز],"&gt;="&amp;E$3,times[روز],"&lt;="&amp;E$4,times[كد],B21)</f>
        <v>0</v>
      </c>
      <c r="E21" s="61">
        <f>report[[#This Row],[ساعت حضور]]/H$3</f>
        <v>0</v>
      </c>
      <c r="F21" s="59">
        <f>VLOOKUP(report[[#This Row],[كد]],personel[],6,FALSE)*H$4*report[[#This Row],[روز حضور]]</f>
        <v>0</v>
      </c>
      <c r="G21" s="59">
        <f>SUMIFS(pay[مبلغ],pay[کد],report[[#This Row],[كد]])</f>
        <v>0</v>
      </c>
      <c r="H21" s="59">
        <f>sett!I19</f>
        <v>0</v>
      </c>
      <c r="I21" s="59">
        <f>report[[#This Row],[مانده قبلی]]-report[[#This Row],[دریافت کرده]]+report[[#This Row],[دستمزد]]</f>
        <v>0</v>
      </c>
    </row>
    <row r="22" spans="2:9" ht="22.5" customHeight="1" x14ac:dyDescent="0.25">
      <c r="B22" s="64">
        <v>16</v>
      </c>
      <c r="C22" s="65" t="str">
        <f>VLOOKUP(report[[#This Row],[كد]],personel[],2,FALSE)&amp;" / "&amp;VLOOKUP(report[[#This Row],[كد]],personel[],3,FALSE)</f>
        <v xml:space="preserve"> / </v>
      </c>
      <c r="D22" s="60">
        <f>SUMIFS(times[ميزان حضور],times[روز],"&gt;="&amp;E$3,times[روز],"&lt;="&amp;E$4,times[كد],B22)</f>
        <v>0</v>
      </c>
      <c r="E22" s="61">
        <f>report[[#This Row],[ساعت حضور]]/H$3</f>
        <v>0</v>
      </c>
      <c r="F22" s="59">
        <f>VLOOKUP(report[[#This Row],[كد]],personel[],6,FALSE)*H$4*report[[#This Row],[روز حضور]]</f>
        <v>0</v>
      </c>
      <c r="G22" s="59">
        <f>SUMIFS(pay[مبلغ],pay[کد],report[[#This Row],[كد]])</f>
        <v>0</v>
      </c>
      <c r="H22" s="59">
        <f>sett!I20</f>
        <v>0</v>
      </c>
      <c r="I22" s="59">
        <f>report[[#This Row],[مانده قبلی]]-report[[#This Row],[دریافت کرده]]+report[[#This Row],[دستمزد]]</f>
        <v>0</v>
      </c>
    </row>
    <row r="23" spans="2:9" ht="22.5" customHeight="1" x14ac:dyDescent="0.25">
      <c r="B23" s="64">
        <v>17</v>
      </c>
      <c r="C23" s="65" t="str">
        <f>VLOOKUP(report[[#This Row],[كد]],personel[],2,FALSE)&amp;" / "&amp;VLOOKUP(report[[#This Row],[كد]],personel[],3,FALSE)</f>
        <v xml:space="preserve"> / </v>
      </c>
      <c r="D23" s="60">
        <f>SUMIFS(times[ميزان حضور],times[روز],"&gt;="&amp;E$3,times[روز],"&lt;="&amp;E$4,times[كد],B23)</f>
        <v>0</v>
      </c>
      <c r="E23" s="61">
        <f>report[[#This Row],[ساعت حضور]]/H$3</f>
        <v>0</v>
      </c>
      <c r="F23" s="59">
        <f>VLOOKUP(report[[#This Row],[كد]],personel[],6,FALSE)*H$4*report[[#This Row],[روز حضور]]</f>
        <v>0</v>
      </c>
      <c r="G23" s="59">
        <f>SUMIFS(pay[مبلغ],pay[کد],report[[#This Row],[كد]])</f>
        <v>0</v>
      </c>
      <c r="H23" s="59">
        <f>sett!I21</f>
        <v>0</v>
      </c>
      <c r="I23" s="59">
        <f>report[[#This Row],[مانده قبلی]]-report[[#This Row],[دریافت کرده]]+report[[#This Row],[دستمزد]]</f>
        <v>0</v>
      </c>
    </row>
    <row r="24" spans="2:9" ht="22.5" customHeight="1" x14ac:dyDescent="0.25">
      <c r="B24" s="64">
        <v>18</v>
      </c>
      <c r="C24" s="65" t="str">
        <f>VLOOKUP(report[[#This Row],[كد]],personel[],2,FALSE)&amp;" / "&amp;VLOOKUP(report[[#This Row],[كد]],personel[],3,FALSE)</f>
        <v xml:space="preserve"> / </v>
      </c>
      <c r="D24" s="60">
        <f>SUMIFS(times[ميزان حضور],times[روز],"&gt;="&amp;E$3,times[روز],"&lt;="&amp;E$4,times[كد],B24)</f>
        <v>0</v>
      </c>
      <c r="E24" s="61">
        <f>report[[#This Row],[ساعت حضور]]/H$3</f>
        <v>0</v>
      </c>
      <c r="F24" s="59">
        <f>VLOOKUP(report[[#This Row],[كد]],personel[],6,FALSE)*H$4*report[[#This Row],[روز حضور]]</f>
        <v>0</v>
      </c>
      <c r="G24" s="59">
        <f>SUMIFS(pay[مبلغ],pay[کد],report[[#This Row],[كد]])</f>
        <v>0</v>
      </c>
      <c r="H24" s="59">
        <f>sett!I22</f>
        <v>0</v>
      </c>
      <c r="I24" s="59">
        <f>report[[#This Row],[مانده قبلی]]-report[[#This Row],[دریافت کرده]]+report[[#This Row],[دستمزد]]</f>
        <v>0</v>
      </c>
    </row>
    <row r="25" spans="2:9" ht="22.5" customHeight="1" x14ac:dyDescent="0.25">
      <c r="B25" s="64">
        <v>19</v>
      </c>
      <c r="C25" s="65" t="str">
        <f>VLOOKUP(report[[#This Row],[كد]],personel[],2,FALSE)&amp;" / "&amp;VLOOKUP(report[[#This Row],[كد]],personel[],3,FALSE)</f>
        <v xml:space="preserve"> / </v>
      </c>
      <c r="D25" s="60">
        <f>SUMIFS(times[ميزان حضور],times[روز],"&gt;="&amp;E$3,times[روز],"&lt;="&amp;E$4,times[كد],B25)</f>
        <v>0</v>
      </c>
      <c r="E25" s="61">
        <f>report[[#This Row],[ساعت حضور]]/H$3</f>
        <v>0</v>
      </c>
      <c r="F25" s="59">
        <f>VLOOKUP(report[[#This Row],[كد]],personel[],6,FALSE)*H$4*report[[#This Row],[روز حضور]]</f>
        <v>0</v>
      </c>
      <c r="G25" s="59">
        <f>SUMIFS(pay[مبلغ],pay[کد],report[[#This Row],[كد]])</f>
        <v>0</v>
      </c>
      <c r="H25" s="59">
        <f>sett!I23</f>
        <v>0</v>
      </c>
      <c r="I25" s="59">
        <f>report[[#This Row],[مانده قبلی]]-report[[#This Row],[دریافت کرده]]+report[[#This Row],[دستمزد]]</f>
        <v>0</v>
      </c>
    </row>
    <row r="26" spans="2:9" ht="22.5" customHeight="1" x14ac:dyDescent="0.25">
      <c r="B26" s="64">
        <v>20</v>
      </c>
      <c r="C26" s="65" t="str">
        <f>VLOOKUP(report[[#This Row],[كد]],personel[],2,FALSE)&amp;" / "&amp;VLOOKUP(report[[#This Row],[كد]],personel[],3,FALSE)</f>
        <v xml:space="preserve"> / </v>
      </c>
      <c r="D26" s="60">
        <f>SUMIFS(times[ميزان حضور],times[روز],"&gt;="&amp;E$3,times[روز],"&lt;="&amp;E$4,times[كد],B26)</f>
        <v>0</v>
      </c>
      <c r="E26" s="61">
        <f>report[[#This Row],[ساعت حضور]]/H$3</f>
        <v>0</v>
      </c>
      <c r="F26" s="59">
        <f>VLOOKUP(report[[#This Row],[كد]],personel[],6,FALSE)*H$4*report[[#This Row],[روز حضور]]</f>
        <v>0</v>
      </c>
      <c r="G26" s="59">
        <f>SUMIFS(pay[مبلغ],pay[کد],report[[#This Row],[كد]])</f>
        <v>0</v>
      </c>
      <c r="H26" s="59">
        <f>sett!I24</f>
        <v>0</v>
      </c>
      <c r="I26" s="59">
        <f>report[[#This Row],[مانده قبلی]]-report[[#This Row],[دریافت کرده]]+report[[#This Row],[دستمزد]]</f>
        <v>0</v>
      </c>
    </row>
  </sheetData>
  <sheetProtection password="CC6B" sheet="1" objects="1" scenarios="1" formatCells="0" sort="0" autoFilter="0"/>
  <mergeCells count="6">
    <mergeCell ref="B3:C3"/>
    <mergeCell ref="B4:C4"/>
    <mergeCell ref="F3:G3"/>
    <mergeCell ref="F4:G4"/>
    <mergeCell ref="H3:I3"/>
    <mergeCell ref="H4:I4"/>
  </mergeCells>
  <pageMargins left="0.7" right="0.7" top="0.75" bottom="0.75" header="0.3" footer="0.3"/>
  <pageSetup paperSize="9" scale="47" orientation="portrait"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24"/>
  <sheetViews>
    <sheetView showGridLines="0" rightToLeft="1" workbookViewId="0">
      <selection sqref="A1:B1"/>
    </sheetView>
  </sheetViews>
  <sheetFormatPr defaultRowHeight="23.25" customHeight="1" x14ac:dyDescent="0.25"/>
  <cols>
    <col min="1" max="1" width="3.7109375" style="1" customWidth="1"/>
    <col min="2" max="2" width="3.85546875" style="1" customWidth="1"/>
    <col min="3" max="3" width="7.28515625" style="1" customWidth="1"/>
    <col min="4" max="4" width="22.140625" style="2" customWidth="1"/>
    <col min="5" max="5" width="12.140625" style="1" customWidth="1"/>
    <col min="6" max="6" width="16.140625" style="1" customWidth="1"/>
    <col min="7" max="7" width="19.42578125" style="1" customWidth="1"/>
    <col min="8" max="8" width="17.28515625" style="1" customWidth="1"/>
    <col min="9" max="9" width="18.140625" style="1" customWidth="1"/>
    <col min="10" max="16384" width="9.140625" style="1"/>
  </cols>
  <sheetData>
    <row r="1" spans="1:9" ht="19.5" customHeight="1" x14ac:dyDescent="0.25">
      <c r="A1" s="117"/>
      <c r="B1" s="117"/>
    </row>
    <row r="2" spans="1:9" ht="24.75" customHeight="1" x14ac:dyDescent="0.25"/>
    <row r="3" spans="1:9" ht="44.25" customHeight="1" x14ac:dyDescent="0.25">
      <c r="C3" s="118" t="s">
        <v>12</v>
      </c>
      <c r="D3" s="118"/>
      <c r="E3" s="118"/>
      <c r="F3" s="118"/>
      <c r="G3" s="118"/>
      <c r="H3" s="118"/>
      <c r="I3" s="118"/>
    </row>
    <row r="4" spans="1:9" ht="30.75" customHeight="1" x14ac:dyDescent="0.25">
      <c r="C4" s="4" t="s">
        <v>6</v>
      </c>
      <c r="D4" s="5" t="s">
        <v>7</v>
      </c>
      <c r="E4" s="6" t="s">
        <v>8</v>
      </c>
      <c r="F4" s="6" t="s">
        <v>9</v>
      </c>
      <c r="G4" s="6" t="s">
        <v>33</v>
      </c>
      <c r="H4" s="7" t="s">
        <v>61</v>
      </c>
      <c r="I4" s="6" t="s">
        <v>35</v>
      </c>
    </row>
    <row r="5" spans="1:9" ht="23.25" customHeight="1" x14ac:dyDescent="0.25">
      <c r="C5" s="3">
        <v>1</v>
      </c>
      <c r="D5" s="10" t="s">
        <v>10</v>
      </c>
      <c r="E5" s="29" t="s">
        <v>11</v>
      </c>
      <c r="F5" s="10">
        <v>1234567890</v>
      </c>
      <c r="G5" s="10" t="s">
        <v>34</v>
      </c>
      <c r="H5" s="30">
        <v>1</v>
      </c>
      <c r="I5" s="66">
        <v>0</v>
      </c>
    </row>
    <row r="6" spans="1:9" ht="23.25" customHeight="1" x14ac:dyDescent="0.25">
      <c r="C6" s="3">
        <v>2</v>
      </c>
      <c r="D6" s="10"/>
      <c r="E6" s="29"/>
      <c r="F6" s="10"/>
      <c r="G6" s="10"/>
      <c r="H6" s="30"/>
      <c r="I6" s="67"/>
    </row>
    <row r="7" spans="1:9" ht="23.25" customHeight="1" x14ac:dyDescent="0.25">
      <c r="C7" s="3">
        <v>3</v>
      </c>
      <c r="D7" s="10"/>
      <c r="E7" s="29"/>
      <c r="F7" s="10"/>
      <c r="G7" s="10"/>
      <c r="H7" s="30"/>
      <c r="I7" s="67"/>
    </row>
    <row r="8" spans="1:9" ht="23.25" customHeight="1" x14ac:dyDescent="0.25">
      <c r="C8" s="3">
        <v>4</v>
      </c>
      <c r="D8" s="10"/>
      <c r="E8" s="29"/>
      <c r="F8" s="10"/>
      <c r="G8" s="10"/>
      <c r="H8" s="30"/>
      <c r="I8" s="67"/>
    </row>
    <row r="9" spans="1:9" ht="23.25" customHeight="1" x14ac:dyDescent="0.25">
      <c r="C9" s="3">
        <v>5</v>
      </c>
      <c r="D9" s="10"/>
      <c r="E9" s="29"/>
      <c r="F9" s="10"/>
      <c r="G9" s="10"/>
      <c r="H9" s="30"/>
      <c r="I9" s="67"/>
    </row>
    <row r="10" spans="1:9" ht="23.25" customHeight="1" x14ac:dyDescent="0.25">
      <c r="C10" s="3">
        <v>6</v>
      </c>
      <c r="D10" s="10"/>
      <c r="E10" s="29"/>
      <c r="F10" s="10"/>
      <c r="G10" s="10"/>
      <c r="H10" s="30"/>
      <c r="I10" s="67"/>
    </row>
    <row r="11" spans="1:9" ht="23.25" customHeight="1" x14ac:dyDescent="0.25">
      <c r="C11" s="3">
        <v>7</v>
      </c>
      <c r="D11" s="10"/>
      <c r="E11" s="10"/>
      <c r="F11" s="10"/>
      <c r="G11" s="10"/>
      <c r="H11" s="30"/>
      <c r="I11" s="67"/>
    </row>
    <row r="12" spans="1:9" ht="23.25" customHeight="1" x14ac:dyDescent="0.25">
      <c r="C12" s="3">
        <v>8</v>
      </c>
      <c r="D12" s="10"/>
      <c r="E12" s="10"/>
      <c r="F12" s="10"/>
      <c r="G12" s="10"/>
      <c r="H12" s="30"/>
      <c r="I12" s="67"/>
    </row>
    <row r="13" spans="1:9" ht="23.25" customHeight="1" x14ac:dyDescent="0.25">
      <c r="C13" s="3">
        <v>9</v>
      </c>
      <c r="D13" s="10"/>
      <c r="E13" s="10"/>
      <c r="F13" s="10"/>
      <c r="G13" s="10"/>
      <c r="H13" s="30"/>
      <c r="I13" s="67"/>
    </row>
    <row r="14" spans="1:9" ht="23.25" customHeight="1" x14ac:dyDescent="0.25">
      <c r="C14" s="3">
        <v>10</v>
      </c>
      <c r="D14" s="10"/>
      <c r="E14" s="10"/>
      <c r="F14" s="10"/>
      <c r="G14" s="10"/>
      <c r="H14" s="30"/>
      <c r="I14" s="67"/>
    </row>
    <row r="15" spans="1:9" ht="23.25" customHeight="1" x14ac:dyDescent="0.25">
      <c r="C15" s="3">
        <v>11</v>
      </c>
      <c r="D15" s="10"/>
      <c r="E15" s="10"/>
      <c r="F15" s="10"/>
      <c r="G15" s="10"/>
      <c r="H15" s="30"/>
      <c r="I15" s="67"/>
    </row>
    <row r="16" spans="1:9" ht="23.25" customHeight="1" x14ac:dyDescent="0.25">
      <c r="C16" s="3">
        <v>12</v>
      </c>
      <c r="D16" s="10"/>
      <c r="E16" s="10"/>
      <c r="F16" s="10"/>
      <c r="G16" s="10"/>
      <c r="H16" s="30"/>
      <c r="I16" s="67"/>
    </row>
    <row r="17" spans="3:9" ht="23.25" customHeight="1" x14ac:dyDescent="0.25">
      <c r="C17" s="3">
        <v>13</v>
      </c>
      <c r="D17" s="10"/>
      <c r="E17" s="10"/>
      <c r="F17" s="10"/>
      <c r="G17" s="10"/>
      <c r="H17" s="30"/>
      <c r="I17" s="67"/>
    </row>
    <row r="18" spans="3:9" ht="23.25" customHeight="1" x14ac:dyDescent="0.25">
      <c r="C18" s="3">
        <v>14</v>
      </c>
      <c r="D18" s="10"/>
      <c r="E18" s="10"/>
      <c r="F18" s="10"/>
      <c r="G18" s="10"/>
      <c r="H18" s="30"/>
      <c r="I18" s="67"/>
    </row>
    <row r="19" spans="3:9" ht="23.25" customHeight="1" x14ac:dyDescent="0.25">
      <c r="C19" s="3">
        <v>15</v>
      </c>
      <c r="D19" s="10"/>
      <c r="E19" s="10"/>
      <c r="F19" s="10"/>
      <c r="G19" s="10"/>
      <c r="H19" s="30"/>
      <c r="I19" s="67"/>
    </row>
    <row r="20" spans="3:9" ht="23.25" customHeight="1" x14ac:dyDescent="0.25">
      <c r="C20" s="3">
        <v>16</v>
      </c>
      <c r="D20" s="10"/>
      <c r="E20" s="10"/>
      <c r="F20" s="10"/>
      <c r="G20" s="10"/>
      <c r="H20" s="30"/>
      <c r="I20" s="67"/>
    </row>
    <row r="21" spans="3:9" ht="23.25" customHeight="1" x14ac:dyDescent="0.25">
      <c r="C21" s="3">
        <v>17</v>
      </c>
      <c r="D21" s="10"/>
      <c r="E21" s="10"/>
      <c r="F21" s="10"/>
      <c r="G21" s="10"/>
      <c r="H21" s="30"/>
      <c r="I21" s="67"/>
    </row>
    <row r="22" spans="3:9" ht="23.25" customHeight="1" x14ac:dyDescent="0.25">
      <c r="C22" s="3">
        <v>18</v>
      </c>
      <c r="D22" s="10"/>
      <c r="E22" s="10"/>
      <c r="F22" s="10"/>
      <c r="G22" s="10"/>
      <c r="H22" s="30"/>
      <c r="I22" s="67"/>
    </row>
    <row r="23" spans="3:9" ht="23.25" customHeight="1" x14ac:dyDescent="0.25">
      <c r="C23" s="3">
        <v>19</v>
      </c>
      <c r="D23" s="10"/>
      <c r="E23" s="10"/>
      <c r="F23" s="10"/>
      <c r="G23" s="10"/>
      <c r="H23" s="30"/>
      <c r="I23" s="67"/>
    </row>
    <row r="24" spans="3:9" ht="23.25" customHeight="1" x14ac:dyDescent="0.25">
      <c r="C24" s="3">
        <v>20</v>
      </c>
      <c r="D24" s="10"/>
      <c r="E24" s="10"/>
      <c r="F24" s="10"/>
      <c r="G24" s="10"/>
      <c r="H24" s="30"/>
      <c r="I24" s="67"/>
    </row>
  </sheetData>
  <sheetProtection password="CC6B" sheet="1" objects="1" scenarios="1" formatCells="0" sort="0" autoFilter="0"/>
  <mergeCells count="2">
    <mergeCell ref="A1:B1"/>
    <mergeCell ref="C3:I3"/>
  </mergeCells>
  <pageMargins left="0.7" right="0.7" top="0.75" bottom="0.75" header="0.3" footer="0.3"/>
  <pageSetup orientation="portrait" horizontalDpi="4294967292" verticalDpi="0"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راهنما</vt:lpstr>
      <vt:lpstr>time</vt:lpstr>
      <vt:lpstr>pay</vt:lpstr>
      <vt:lpstr>report</vt:lpstr>
      <vt:lpstr>sett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2014-12-24T10:23:07Z</dcterms:modified>
</cp:coreProperties>
</file>